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thesmithfamily.sharepoint.com/sites/VIEW/Documents/Administration/Club Resources/Finance/Electronic Cashbook/"/>
    </mc:Choice>
  </mc:AlternateContent>
  <xr:revisionPtr revIDLastSave="20" documentId="8_{89260531-5F00-4B28-8538-5F7FAF1DA6FE}" xr6:coauthVersionLast="47" xr6:coauthVersionMax="47" xr10:uidLastSave="{26B2D647-6753-440A-B9A3-AF9D31E88DE4}"/>
  <bookViews>
    <workbookView xWindow="-120" yWindow="-120" windowWidth="29040" windowHeight="15720" tabRatio="873" activeTab="4" xr2:uid="{00000000-000D-0000-FFFF-FFFF00000000}"/>
  </bookViews>
  <sheets>
    <sheet name="Introduction" sheetId="1" r:id="rId1"/>
    <sheet name="Sample" sheetId="2" r:id="rId2"/>
    <sheet name="Glossary" sheetId="3" r:id="rId3"/>
    <sheet name="Cheques" sheetId="4" r:id="rId4"/>
    <sheet name="Club Details" sheetId="5" r:id="rId5"/>
    <sheet name="Jan" sheetId="6" r:id="rId6"/>
    <sheet name="Feb" sheetId="7" r:id="rId7"/>
    <sheet name="March" sheetId="8" r:id="rId8"/>
    <sheet name="Apr" sheetId="9" r:id="rId9"/>
    <sheet name="May" sheetId="10" r:id="rId10"/>
    <sheet name="Jun" sheetId="11" r:id="rId11"/>
    <sheet name="Jul" sheetId="12" r:id="rId12"/>
    <sheet name="Aug" sheetId="13" r:id="rId13"/>
    <sheet name="Sep" sheetId="14" r:id="rId14"/>
    <sheet name="Oct" sheetId="15" r:id="rId15"/>
    <sheet name="Nov" sheetId="16" r:id="rId16"/>
    <sheet name="Dec" sheetId="17" r:id="rId17"/>
    <sheet name="Income-Expenditure" sheetId="18" r:id="rId18"/>
    <sheet name="Submit for Annual Audit" sheetId="19" r:id="rId19"/>
  </sheets>
  <definedNames>
    <definedName name="_xlnm.Print_Area" localSheetId="8">Apr!$A$2:$L$72,Apr!$A$74:$L$120</definedName>
    <definedName name="_xlnm.Print_Area" localSheetId="12">Aug!$A$2:$L$72,Aug!$A$74:$L$120</definedName>
    <definedName name="_xlnm.Print_Area" localSheetId="3">Cheques!$A$2:$P$33</definedName>
    <definedName name="_xlnm.Print_Area" localSheetId="4">'Club Details'!$A$1:$G$14</definedName>
    <definedName name="_xlnm.Print_Area" localSheetId="16">Dec!$A$2:$L$71,Dec!$A$73:$L$119</definedName>
    <definedName name="_xlnm.Print_Area" localSheetId="6">Feb!$A$2:$L$72,Feb!$A$74:$L$120</definedName>
    <definedName name="_xlnm.Print_Area" localSheetId="2">Glossary!$A$1:$P$11</definedName>
    <definedName name="_xlnm.Print_Area" localSheetId="17">'Income-Expenditure'!$A$2:$E$90</definedName>
    <definedName name="_xlnm.Print_Area" localSheetId="0">Introduction!$A$1:$C$10</definedName>
    <definedName name="_xlnm.Print_Area" localSheetId="5">Jan!$A$2:$L$72,Jan!$A$74:$L$120</definedName>
    <definedName name="_xlnm.Print_Area" localSheetId="11">Jul!$A$2:$L$72,Jul!$A$74:$L$120</definedName>
    <definedName name="_xlnm.Print_Area" localSheetId="10">Jun!$A$2:$L$72,Jun!$A$74:$L$120</definedName>
    <definedName name="_xlnm.Print_Area" localSheetId="7">March!$A$2:$L$72,March!$A$74:$L$120</definedName>
    <definedName name="_xlnm.Print_Area" localSheetId="9">May!$A$2:$L$72,May!$A$74:$L$120</definedName>
    <definedName name="_xlnm.Print_Area" localSheetId="15">Nov!$A$2:$L$72,Nov!$A$74:$L$120</definedName>
    <definedName name="_xlnm.Print_Area" localSheetId="14">Oct!$A$2:$L$72,Oct!$A$74:$L$120</definedName>
    <definedName name="_xlnm.Print_Area" localSheetId="1">Sample!$A$1:$L$39</definedName>
    <definedName name="_xlnm.Print_Area" localSheetId="13">Sep!$A$2:$L$72,Sep!$A$74:$L$120</definedName>
    <definedName name="_xlnm.Print_Area" localSheetId="18">'Submit for Annual Audit'!$A$2:$J$17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7" l="1"/>
  <c r="F47" i="17"/>
  <c r="G47" i="17"/>
  <c r="H47" i="17"/>
  <c r="I47" i="17"/>
  <c r="J47" i="17"/>
  <c r="K47" i="17"/>
  <c r="D47" i="17"/>
  <c r="E23" i="17"/>
  <c r="E24" i="17" s="1"/>
  <c r="C6" i="18" s="1"/>
  <c r="F23" i="17"/>
  <c r="F24" i="17" s="1"/>
  <c r="C7" i="18" s="1"/>
  <c r="G23" i="17"/>
  <c r="H23" i="17"/>
  <c r="I23" i="17"/>
  <c r="J23" i="17"/>
  <c r="K23" i="17"/>
  <c r="K24" i="17" s="1"/>
  <c r="C12" i="18" s="1"/>
  <c r="D23" i="17"/>
  <c r="D6" i="17"/>
  <c r="D5" i="17"/>
  <c r="D4" i="17"/>
  <c r="E49" i="16"/>
  <c r="E50" i="16" s="1"/>
  <c r="F49" i="16"/>
  <c r="G49" i="16"/>
  <c r="H49" i="16"/>
  <c r="I49" i="16"/>
  <c r="J49" i="16"/>
  <c r="J50" i="16" s="1"/>
  <c r="K49" i="16"/>
  <c r="D49" i="16"/>
  <c r="E24" i="16"/>
  <c r="F24" i="16"/>
  <c r="G24" i="16"/>
  <c r="H24" i="16"/>
  <c r="I24" i="16"/>
  <c r="J24" i="16"/>
  <c r="K24" i="16"/>
  <c r="D24" i="16"/>
  <c r="E49" i="15"/>
  <c r="F49" i="15"/>
  <c r="G49" i="15"/>
  <c r="G50" i="15" s="1"/>
  <c r="H49" i="15"/>
  <c r="I49" i="15"/>
  <c r="J49" i="15"/>
  <c r="K49" i="15"/>
  <c r="D49" i="15"/>
  <c r="E24" i="15"/>
  <c r="F24" i="15"/>
  <c r="F25" i="15" s="1"/>
  <c r="G24" i="15"/>
  <c r="G25" i="15" s="1"/>
  <c r="H24" i="15"/>
  <c r="I24" i="15"/>
  <c r="J24" i="15"/>
  <c r="K24" i="15"/>
  <c r="D24" i="15"/>
  <c r="E49" i="14"/>
  <c r="F49" i="14"/>
  <c r="G49" i="14"/>
  <c r="H49" i="14"/>
  <c r="I49" i="14"/>
  <c r="J49" i="14"/>
  <c r="K49" i="14"/>
  <c r="D49" i="14"/>
  <c r="E24" i="14"/>
  <c r="F24" i="14"/>
  <c r="G24" i="14"/>
  <c r="H24" i="14"/>
  <c r="I24" i="14"/>
  <c r="J24" i="14"/>
  <c r="K24" i="14"/>
  <c r="D24" i="14"/>
  <c r="E49" i="13"/>
  <c r="F49" i="13"/>
  <c r="G49" i="13"/>
  <c r="H49" i="13"/>
  <c r="I49" i="13"/>
  <c r="J49" i="13"/>
  <c r="K49" i="13"/>
  <c r="D49" i="13"/>
  <c r="E24" i="13"/>
  <c r="F24" i="13"/>
  <c r="G24" i="13"/>
  <c r="G25" i="13" s="1"/>
  <c r="H24" i="13"/>
  <c r="H25" i="13" s="1"/>
  <c r="I24" i="13"/>
  <c r="J24" i="13"/>
  <c r="K24" i="13"/>
  <c r="D24" i="13"/>
  <c r="E49" i="12"/>
  <c r="F49" i="12"/>
  <c r="G49" i="12"/>
  <c r="H49" i="12"/>
  <c r="I49" i="12"/>
  <c r="J49" i="12"/>
  <c r="K49" i="12"/>
  <c r="D49" i="12"/>
  <c r="E24" i="12"/>
  <c r="F24" i="12"/>
  <c r="G24" i="12"/>
  <c r="H24" i="12"/>
  <c r="I24" i="12"/>
  <c r="J24" i="12"/>
  <c r="K24" i="12"/>
  <c r="K25" i="12" s="1"/>
  <c r="D24" i="12"/>
  <c r="E24" i="11"/>
  <c r="F24" i="11"/>
  <c r="G24" i="11"/>
  <c r="H24" i="11"/>
  <c r="I24" i="11"/>
  <c r="J24" i="11"/>
  <c r="K24" i="11"/>
  <c r="D24" i="11"/>
  <c r="E49" i="11"/>
  <c r="F49" i="11"/>
  <c r="G49" i="11"/>
  <c r="H49" i="11"/>
  <c r="H50" i="11" s="1"/>
  <c r="I49" i="11"/>
  <c r="J49" i="11"/>
  <c r="K49" i="11"/>
  <c r="D49" i="11"/>
  <c r="H25" i="11"/>
  <c r="E49" i="10"/>
  <c r="F49" i="10"/>
  <c r="G49" i="10"/>
  <c r="H49" i="10"/>
  <c r="I49" i="10"/>
  <c r="J49" i="10"/>
  <c r="K49" i="10"/>
  <c r="D49" i="10"/>
  <c r="E24" i="10"/>
  <c r="F24" i="10"/>
  <c r="G24" i="10"/>
  <c r="H24" i="10"/>
  <c r="I24" i="10"/>
  <c r="J24" i="10"/>
  <c r="K24" i="10"/>
  <c r="D24" i="10"/>
  <c r="E49" i="9"/>
  <c r="F49" i="9"/>
  <c r="G49" i="9"/>
  <c r="H49" i="9"/>
  <c r="I49" i="9"/>
  <c r="J49" i="9"/>
  <c r="K49" i="9"/>
  <c r="D49" i="9"/>
  <c r="E24" i="9"/>
  <c r="F24" i="9"/>
  <c r="G24" i="9"/>
  <c r="H24" i="9"/>
  <c r="I24" i="9"/>
  <c r="J24" i="9"/>
  <c r="K24" i="9"/>
  <c r="D24" i="9"/>
  <c r="E49" i="8"/>
  <c r="F49" i="8"/>
  <c r="G49" i="8"/>
  <c r="H49" i="8"/>
  <c r="I49" i="8"/>
  <c r="J49" i="8"/>
  <c r="K49" i="8"/>
  <c r="D49" i="8"/>
  <c r="E24" i="8"/>
  <c r="F24" i="8"/>
  <c r="G24" i="8"/>
  <c r="H24" i="8"/>
  <c r="I24" i="8"/>
  <c r="J24" i="8"/>
  <c r="K24" i="8"/>
  <c r="K25" i="8" s="1"/>
  <c r="D24" i="8"/>
  <c r="E24" i="7"/>
  <c r="F24" i="7"/>
  <c r="G24" i="7"/>
  <c r="G25" i="7" s="1"/>
  <c r="H24" i="7"/>
  <c r="I24" i="7"/>
  <c r="J24" i="7"/>
  <c r="K24" i="7"/>
  <c r="D24" i="7"/>
  <c r="E50" i="7"/>
  <c r="F50" i="7"/>
  <c r="G50" i="7"/>
  <c r="H50" i="7"/>
  <c r="I50" i="7"/>
  <c r="J50" i="7"/>
  <c r="K50" i="7"/>
  <c r="D49" i="7"/>
  <c r="B32" i="18"/>
  <c r="D24" i="18"/>
  <c r="D23" i="18"/>
  <c r="D17" i="18"/>
  <c r="D12" i="18"/>
  <c r="B12" i="18"/>
  <c r="D11" i="18"/>
  <c r="B11" i="18"/>
  <c r="D10" i="18"/>
  <c r="B10" i="18"/>
  <c r="D9" i="18"/>
  <c r="B9" i="18"/>
  <c r="D8" i="18"/>
  <c r="B8" i="18"/>
  <c r="D7" i="18"/>
  <c r="B7" i="18"/>
  <c r="D6" i="18"/>
  <c r="B6" i="18"/>
  <c r="D31" i="18"/>
  <c r="K109" i="17"/>
  <c r="E73" i="17"/>
  <c r="D59" i="17"/>
  <c r="D68" i="17" s="1"/>
  <c r="D109" i="17" s="1"/>
  <c r="J48" i="17"/>
  <c r="E11" i="18" s="1"/>
  <c r="I48" i="17"/>
  <c r="E10" i="18" s="1"/>
  <c r="H48" i="17"/>
  <c r="E9" i="18" s="1"/>
  <c r="K48" i="17"/>
  <c r="E12" i="18" s="1"/>
  <c r="K46" i="17"/>
  <c r="J46" i="17"/>
  <c r="I46" i="17"/>
  <c r="H46" i="17"/>
  <c r="G46" i="17"/>
  <c r="G48" i="17" s="1"/>
  <c r="E8" i="18" s="1"/>
  <c r="F46" i="17"/>
  <c r="E46" i="17"/>
  <c r="D46" i="17" s="1"/>
  <c r="D45" i="17"/>
  <c r="D44" i="17"/>
  <c r="D43" i="17"/>
  <c r="D42" i="17"/>
  <c r="D41" i="17"/>
  <c r="D40" i="17"/>
  <c r="D39" i="17"/>
  <c r="D38" i="17"/>
  <c r="D37" i="17"/>
  <c r="D36" i="17"/>
  <c r="D35" i="17"/>
  <c r="D34" i="17"/>
  <c r="D33" i="17"/>
  <c r="D32" i="17"/>
  <c r="D31" i="17"/>
  <c r="D30" i="17"/>
  <c r="D29" i="17"/>
  <c r="D28" i="17"/>
  <c r="J24" i="17"/>
  <c r="C11" i="18" s="1"/>
  <c r="K22" i="17"/>
  <c r="J22" i="17"/>
  <c r="I22" i="17"/>
  <c r="I24" i="17" s="1"/>
  <c r="C10" i="18" s="1"/>
  <c r="H22" i="17"/>
  <c r="H24" i="17" s="1"/>
  <c r="C9" i="18" s="1"/>
  <c r="G22" i="17"/>
  <c r="F22" i="17"/>
  <c r="E22" i="17"/>
  <c r="D21" i="17"/>
  <c r="D20" i="17"/>
  <c r="D19" i="17"/>
  <c r="D18" i="17"/>
  <c r="D17" i="17"/>
  <c r="D16" i="17"/>
  <c r="D15" i="17"/>
  <c r="D14" i="17"/>
  <c r="D13" i="17"/>
  <c r="D12" i="17"/>
  <c r="D11" i="17"/>
  <c r="D10" i="17"/>
  <c r="D9" i="17"/>
  <c r="D8" i="17"/>
  <c r="D7" i="17"/>
  <c r="K110" i="16"/>
  <c r="E74" i="16"/>
  <c r="D61" i="16"/>
  <c r="K109" i="16" s="1"/>
  <c r="K50" i="16"/>
  <c r="K48" i="16"/>
  <c r="J48" i="16"/>
  <c r="I48" i="16"/>
  <c r="I50" i="16" s="1"/>
  <c r="H48" i="16"/>
  <c r="H50" i="16" s="1"/>
  <c r="G48" i="16"/>
  <c r="F48" i="16"/>
  <c r="E48" i="16"/>
  <c r="D47" i="16"/>
  <c r="D46" i="16"/>
  <c r="D45" i="16"/>
  <c r="D44" i="16"/>
  <c r="D43" i="16"/>
  <c r="D42" i="16"/>
  <c r="D41" i="16"/>
  <c r="D40" i="16"/>
  <c r="D39" i="16"/>
  <c r="D38" i="16"/>
  <c r="D37" i="16"/>
  <c r="D36" i="16"/>
  <c r="D35" i="16"/>
  <c r="D34" i="16"/>
  <c r="D33" i="16"/>
  <c r="D32" i="16"/>
  <c r="D31" i="16"/>
  <c r="D30" i="16"/>
  <c r="D29" i="16"/>
  <c r="K23" i="16"/>
  <c r="K25" i="16" s="1"/>
  <c r="J23" i="16"/>
  <c r="J25" i="16" s="1"/>
  <c r="I23" i="16"/>
  <c r="I25" i="16" s="1"/>
  <c r="H23" i="16"/>
  <c r="H25" i="16" s="1"/>
  <c r="G23" i="16"/>
  <c r="F23" i="16"/>
  <c r="F25" i="16" s="1"/>
  <c r="E23" i="16"/>
  <c r="D23" i="16" s="1"/>
  <c r="D22" i="16"/>
  <c r="D21" i="16"/>
  <c r="D20" i="16"/>
  <c r="D19" i="16"/>
  <c r="D18" i="16"/>
  <c r="D17" i="16"/>
  <c r="D16" i="16"/>
  <c r="D15" i="16"/>
  <c r="D14" i="16"/>
  <c r="D13" i="16"/>
  <c r="D12" i="16"/>
  <c r="D11" i="16"/>
  <c r="D10" i="16"/>
  <c r="D9" i="16"/>
  <c r="D8" i="16"/>
  <c r="D7" i="16"/>
  <c r="D6" i="16"/>
  <c r="D5" i="16"/>
  <c r="D4" i="16"/>
  <c r="K110" i="15"/>
  <c r="D110" i="15"/>
  <c r="K109" i="15"/>
  <c r="E74" i="15"/>
  <c r="D70" i="15"/>
  <c r="D61" i="15"/>
  <c r="H50" i="15"/>
  <c r="F50" i="15"/>
  <c r="K48" i="15"/>
  <c r="K50" i="15" s="1"/>
  <c r="J48" i="15"/>
  <c r="I48" i="15"/>
  <c r="H48" i="15"/>
  <c r="G48" i="15"/>
  <c r="F48" i="15"/>
  <c r="E48" i="15"/>
  <c r="E50" i="15" s="1"/>
  <c r="D47" i="15"/>
  <c r="D46" i="15"/>
  <c r="D45" i="15"/>
  <c r="D44" i="15"/>
  <c r="D43" i="15"/>
  <c r="D42" i="15"/>
  <c r="D41" i="15"/>
  <c r="D40" i="15"/>
  <c r="D39" i="15"/>
  <c r="D38" i="15"/>
  <c r="D37" i="15"/>
  <c r="D36" i="15"/>
  <c r="D35" i="15"/>
  <c r="D34" i="15"/>
  <c r="D33" i="15"/>
  <c r="D32" i="15"/>
  <c r="D31" i="15"/>
  <c r="D30" i="15"/>
  <c r="D29" i="15"/>
  <c r="H25" i="15"/>
  <c r="K23" i="15"/>
  <c r="K25" i="15" s="1"/>
  <c r="J23" i="15"/>
  <c r="J25" i="15" s="1"/>
  <c r="I23" i="15"/>
  <c r="I25" i="15" s="1"/>
  <c r="H23" i="15"/>
  <c r="G23" i="15"/>
  <c r="F23" i="15"/>
  <c r="E23" i="15"/>
  <c r="D22" i="15"/>
  <c r="D21" i="15"/>
  <c r="D20" i="15"/>
  <c r="D19" i="15"/>
  <c r="D18" i="15"/>
  <c r="D17" i="15"/>
  <c r="D16" i="15"/>
  <c r="D15" i="15"/>
  <c r="D14" i="15"/>
  <c r="D13" i="15"/>
  <c r="D12" i="15"/>
  <c r="D11" i="15"/>
  <c r="D10" i="15"/>
  <c r="D9" i="15"/>
  <c r="D8" i="15"/>
  <c r="D7" i="15"/>
  <c r="D6" i="15"/>
  <c r="D5" i="15"/>
  <c r="D4" i="15"/>
  <c r="K110" i="14"/>
  <c r="E74" i="14"/>
  <c r="D61" i="14"/>
  <c r="K50" i="14"/>
  <c r="J50" i="14"/>
  <c r="I50" i="14"/>
  <c r="F50" i="14"/>
  <c r="E50" i="14"/>
  <c r="D50" i="14"/>
  <c r="K48" i="14"/>
  <c r="J48" i="14"/>
  <c r="I48" i="14"/>
  <c r="H48" i="14"/>
  <c r="H50" i="14" s="1"/>
  <c r="G48" i="14"/>
  <c r="G50" i="14" s="1"/>
  <c r="F48" i="14"/>
  <c r="E48" i="14"/>
  <c r="D48" i="14" s="1"/>
  <c r="D47" i="14"/>
  <c r="D46" i="14"/>
  <c r="D45" i="14"/>
  <c r="D44" i="14"/>
  <c r="D43" i="14"/>
  <c r="D42" i="14"/>
  <c r="D41" i="14"/>
  <c r="D40" i="14"/>
  <c r="D39" i="14"/>
  <c r="D38" i="14"/>
  <c r="D37" i="14"/>
  <c r="D36" i="14"/>
  <c r="D35" i="14"/>
  <c r="D34" i="14"/>
  <c r="D33" i="14"/>
  <c r="D32" i="14"/>
  <c r="D31" i="14"/>
  <c r="D30" i="14"/>
  <c r="D29" i="14"/>
  <c r="K25" i="14"/>
  <c r="J25" i="14"/>
  <c r="I25" i="14"/>
  <c r="F25" i="14"/>
  <c r="E25" i="14"/>
  <c r="K23" i="14"/>
  <c r="J23" i="14"/>
  <c r="I23" i="14"/>
  <c r="H23" i="14"/>
  <c r="H25" i="14" s="1"/>
  <c r="G23" i="14"/>
  <c r="F23" i="14"/>
  <c r="E23" i="14"/>
  <c r="D22" i="14"/>
  <c r="D21" i="14"/>
  <c r="D20" i="14"/>
  <c r="D19" i="14"/>
  <c r="D18" i="14"/>
  <c r="D17" i="14"/>
  <c r="D16" i="14"/>
  <c r="D15" i="14"/>
  <c r="D14" i="14"/>
  <c r="D13" i="14"/>
  <c r="D12" i="14"/>
  <c r="D11" i="14"/>
  <c r="D10" i="14"/>
  <c r="D9" i="14"/>
  <c r="D8" i="14"/>
  <c r="D7" i="14"/>
  <c r="D6" i="14"/>
  <c r="D5" i="14"/>
  <c r="D4" i="14"/>
  <c r="K110" i="13"/>
  <c r="D110" i="13"/>
  <c r="K109" i="13"/>
  <c r="E74" i="13"/>
  <c r="D61" i="13"/>
  <c r="D70" i="13" s="1"/>
  <c r="I50" i="13"/>
  <c r="H50" i="13"/>
  <c r="G50" i="13"/>
  <c r="K48" i="13"/>
  <c r="J48" i="13"/>
  <c r="J50" i="13" s="1"/>
  <c r="I48" i="13"/>
  <c r="H48" i="13"/>
  <c r="G48" i="13"/>
  <c r="F48" i="13"/>
  <c r="E48" i="13"/>
  <c r="E50" i="13" s="1"/>
  <c r="D47" i="13"/>
  <c r="D46" i="13"/>
  <c r="D45" i="13"/>
  <c r="D44" i="13"/>
  <c r="D43" i="13"/>
  <c r="D42" i="13"/>
  <c r="D41" i="13"/>
  <c r="D40" i="13"/>
  <c r="D39" i="13"/>
  <c r="D38" i="13"/>
  <c r="D37" i="13"/>
  <c r="D36" i="13"/>
  <c r="D35" i="13"/>
  <c r="D34" i="13"/>
  <c r="D33" i="13"/>
  <c r="D32" i="13"/>
  <c r="D31" i="13"/>
  <c r="D30" i="13"/>
  <c r="D29" i="13"/>
  <c r="I25" i="13"/>
  <c r="K23" i="13"/>
  <c r="K25" i="13" s="1"/>
  <c r="J23" i="13"/>
  <c r="J25" i="13" s="1"/>
  <c r="I23" i="13"/>
  <c r="H23" i="13"/>
  <c r="G23" i="13"/>
  <c r="F23" i="13"/>
  <c r="E23" i="13"/>
  <c r="D23" i="13"/>
  <c r="D22" i="13"/>
  <c r="D21" i="13"/>
  <c r="D20" i="13"/>
  <c r="D19" i="13"/>
  <c r="D18" i="13"/>
  <c r="D17" i="13"/>
  <c r="D16" i="13"/>
  <c r="D15" i="13"/>
  <c r="D14" i="13"/>
  <c r="D13" i="13"/>
  <c r="D12" i="13"/>
  <c r="D11" i="13"/>
  <c r="D10" i="13"/>
  <c r="D9" i="13"/>
  <c r="D8" i="13"/>
  <c r="D7" i="13"/>
  <c r="D6" i="13"/>
  <c r="D5" i="13"/>
  <c r="D4" i="13"/>
  <c r="K110" i="12"/>
  <c r="E74" i="12"/>
  <c r="D61" i="12"/>
  <c r="K50" i="12"/>
  <c r="J50" i="12"/>
  <c r="E50" i="12"/>
  <c r="K48" i="12"/>
  <c r="J48" i="12"/>
  <c r="I48" i="12"/>
  <c r="H48" i="12"/>
  <c r="H50" i="12" s="1"/>
  <c r="G48" i="12"/>
  <c r="F48" i="12"/>
  <c r="E48" i="12"/>
  <c r="D47" i="12"/>
  <c r="D46" i="12"/>
  <c r="D45" i="12"/>
  <c r="D44" i="12"/>
  <c r="D43" i="12"/>
  <c r="D42" i="12"/>
  <c r="D41" i="12"/>
  <c r="D40" i="12"/>
  <c r="D39" i="12"/>
  <c r="D38" i="12"/>
  <c r="D37" i="12"/>
  <c r="D36" i="12"/>
  <c r="D35" i="12"/>
  <c r="D34" i="12"/>
  <c r="D33" i="12"/>
  <c r="D32" i="12"/>
  <c r="D31" i="12"/>
  <c r="D30" i="12"/>
  <c r="D29" i="12"/>
  <c r="J25" i="12"/>
  <c r="E25" i="12"/>
  <c r="K23" i="12"/>
  <c r="J23" i="12"/>
  <c r="I23" i="12"/>
  <c r="H23" i="12"/>
  <c r="H25" i="12" s="1"/>
  <c r="G23" i="12"/>
  <c r="G25" i="12" s="1"/>
  <c r="F23" i="12"/>
  <c r="E23" i="12"/>
  <c r="D22" i="12"/>
  <c r="D21" i="12"/>
  <c r="D20" i="12"/>
  <c r="D19" i="12"/>
  <c r="D18" i="12"/>
  <c r="D17" i="12"/>
  <c r="D16" i="12"/>
  <c r="D15" i="12"/>
  <c r="D14" i="12"/>
  <c r="D13" i="12"/>
  <c r="D12" i="12"/>
  <c r="D11" i="12"/>
  <c r="D10" i="12"/>
  <c r="D9" i="12"/>
  <c r="D8" i="12"/>
  <c r="D7" i="12"/>
  <c r="D6" i="12"/>
  <c r="D5" i="12"/>
  <c r="D4" i="12"/>
  <c r="K110" i="11"/>
  <c r="D110" i="11"/>
  <c r="K109" i="11"/>
  <c r="E74" i="11"/>
  <c r="D70" i="11"/>
  <c r="D61" i="11"/>
  <c r="G50" i="11"/>
  <c r="F50" i="11"/>
  <c r="K48" i="11"/>
  <c r="J48" i="11"/>
  <c r="I48" i="11"/>
  <c r="H48" i="11"/>
  <c r="G48" i="11"/>
  <c r="F48" i="11"/>
  <c r="E48" i="11"/>
  <c r="E50" i="11" s="1"/>
  <c r="D47" i="11"/>
  <c r="D46" i="11"/>
  <c r="D45" i="11"/>
  <c r="D44" i="11"/>
  <c r="D43" i="11"/>
  <c r="D42" i="11"/>
  <c r="D41" i="11"/>
  <c r="D40" i="11"/>
  <c r="D39" i="11"/>
  <c r="D38" i="11"/>
  <c r="D37" i="11"/>
  <c r="D36" i="11"/>
  <c r="D35" i="11"/>
  <c r="D34" i="11"/>
  <c r="D33" i="11"/>
  <c r="D32" i="11"/>
  <c r="D31" i="11"/>
  <c r="D30" i="11"/>
  <c r="D29" i="11"/>
  <c r="G25" i="11"/>
  <c r="F25" i="11"/>
  <c r="K23" i="11"/>
  <c r="K25" i="11" s="1"/>
  <c r="J23" i="11"/>
  <c r="J25" i="11" s="1"/>
  <c r="I23" i="11"/>
  <c r="H23" i="11"/>
  <c r="G23" i="11"/>
  <c r="F23" i="11"/>
  <c r="E23" i="11"/>
  <c r="E25" i="11" s="1"/>
  <c r="D23" i="11"/>
  <c r="D22" i="11"/>
  <c r="D21" i="11"/>
  <c r="D20" i="11"/>
  <c r="D19" i="11"/>
  <c r="D18" i="11"/>
  <c r="D17" i="11"/>
  <c r="D16" i="11"/>
  <c r="D15" i="11"/>
  <c r="D14" i="11"/>
  <c r="D13" i="11"/>
  <c r="D12" i="11"/>
  <c r="D11" i="11"/>
  <c r="D10" i="11"/>
  <c r="D9" i="11"/>
  <c r="D8" i="11"/>
  <c r="D7" i="11"/>
  <c r="D6" i="11"/>
  <c r="D5" i="11"/>
  <c r="D4" i="11"/>
  <c r="K110" i="10"/>
  <c r="E74" i="10"/>
  <c r="D61" i="10"/>
  <c r="K109" i="10" s="1"/>
  <c r="K50" i="10"/>
  <c r="J50" i="10"/>
  <c r="I50" i="10"/>
  <c r="F50" i="10"/>
  <c r="E50" i="10"/>
  <c r="K48" i="10"/>
  <c r="J48" i="10"/>
  <c r="I48" i="10"/>
  <c r="H48" i="10"/>
  <c r="H50" i="10" s="1"/>
  <c r="G48" i="10"/>
  <c r="G50" i="10" s="1"/>
  <c r="F48" i="10"/>
  <c r="E48" i="10"/>
  <c r="D47" i="10"/>
  <c r="D46" i="10"/>
  <c r="D45" i="10"/>
  <c r="D44" i="10"/>
  <c r="D43" i="10"/>
  <c r="D42" i="10"/>
  <c r="D41" i="10"/>
  <c r="D40" i="10"/>
  <c r="D39" i="10"/>
  <c r="D38" i="10"/>
  <c r="D37" i="10"/>
  <c r="D36" i="10"/>
  <c r="D35" i="10"/>
  <c r="D34" i="10"/>
  <c r="D33" i="10"/>
  <c r="D32" i="10"/>
  <c r="D31" i="10"/>
  <c r="D30" i="10"/>
  <c r="D29" i="10"/>
  <c r="K25" i="10"/>
  <c r="J25" i="10"/>
  <c r="I25" i="10"/>
  <c r="F25" i="10"/>
  <c r="E25" i="10"/>
  <c r="K23" i="10"/>
  <c r="J23" i="10"/>
  <c r="I23" i="10"/>
  <c r="H23" i="10"/>
  <c r="G23" i="10"/>
  <c r="G25" i="10" s="1"/>
  <c r="F23" i="10"/>
  <c r="E23" i="10"/>
  <c r="D23" i="10" s="1"/>
  <c r="D22" i="10"/>
  <c r="D21" i="10"/>
  <c r="D20" i="10"/>
  <c r="D19" i="10"/>
  <c r="D18" i="10"/>
  <c r="D17" i="10"/>
  <c r="D16" i="10"/>
  <c r="D15" i="10"/>
  <c r="D14" i="10"/>
  <c r="D13" i="10"/>
  <c r="D12" i="10"/>
  <c r="D11" i="10"/>
  <c r="D10" i="10"/>
  <c r="D9" i="10"/>
  <c r="D8" i="10"/>
  <c r="D7" i="10"/>
  <c r="D6" i="10"/>
  <c r="D5" i="10"/>
  <c r="D4" i="10"/>
  <c r="K110" i="9"/>
  <c r="K109" i="9"/>
  <c r="E74" i="9"/>
  <c r="D61" i="9"/>
  <c r="D70" i="9" s="1"/>
  <c r="D110" i="9" s="1"/>
  <c r="I50" i="9"/>
  <c r="H50" i="9"/>
  <c r="G50" i="9"/>
  <c r="K48" i="9"/>
  <c r="J48" i="9"/>
  <c r="I48" i="9"/>
  <c r="H48" i="9"/>
  <c r="G48" i="9"/>
  <c r="F48" i="9"/>
  <c r="F50" i="9" s="1"/>
  <c r="E48" i="9"/>
  <c r="E50" i="9" s="1"/>
  <c r="D48" i="9"/>
  <c r="D47" i="9"/>
  <c r="D46" i="9"/>
  <c r="D45" i="9"/>
  <c r="D44" i="9"/>
  <c r="D43" i="9"/>
  <c r="D42" i="9"/>
  <c r="D41" i="9"/>
  <c r="D40" i="9"/>
  <c r="D39" i="9"/>
  <c r="D38" i="9"/>
  <c r="D37" i="9"/>
  <c r="D36" i="9"/>
  <c r="D35" i="9"/>
  <c r="D34" i="9"/>
  <c r="D33" i="9"/>
  <c r="D32" i="9"/>
  <c r="D31" i="9"/>
  <c r="D30" i="9"/>
  <c r="D29" i="9"/>
  <c r="I25" i="9"/>
  <c r="H25" i="9"/>
  <c r="G25" i="9"/>
  <c r="K23" i="9"/>
  <c r="K25" i="9" s="1"/>
  <c r="J23" i="9"/>
  <c r="J25" i="9" s="1"/>
  <c r="I23" i="9"/>
  <c r="H23" i="9"/>
  <c r="G23" i="9"/>
  <c r="F23" i="9"/>
  <c r="F25" i="9" s="1"/>
  <c r="E23" i="9"/>
  <c r="E25" i="9" s="1"/>
  <c r="D22" i="9"/>
  <c r="D21" i="9"/>
  <c r="D20" i="9"/>
  <c r="D19" i="9"/>
  <c r="D18" i="9"/>
  <c r="D17" i="9"/>
  <c r="D16" i="9"/>
  <c r="D15" i="9"/>
  <c r="D14" i="9"/>
  <c r="D13" i="9"/>
  <c r="D12" i="9"/>
  <c r="D11" i="9"/>
  <c r="D10" i="9"/>
  <c r="D9" i="9"/>
  <c r="D8" i="9"/>
  <c r="D7" i="9"/>
  <c r="D6" i="9"/>
  <c r="D5" i="9"/>
  <c r="D4" i="9"/>
  <c r="K110" i="8"/>
  <c r="E74" i="8"/>
  <c r="D61" i="8"/>
  <c r="K50" i="8"/>
  <c r="J50" i="8"/>
  <c r="E50" i="8"/>
  <c r="K48" i="8"/>
  <c r="J48" i="8"/>
  <c r="I48" i="8"/>
  <c r="I50" i="8" s="1"/>
  <c r="H48" i="8"/>
  <c r="H50" i="8" s="1"/>
  <c r="G48" i="8"/>
  <c r="G50" i="8" s="1"/>
  <c r="F48" i="8"/>
  <c r="E48" i="8"/>
  <c r="D48" i="8" s="1"/>
  <c r="D47" i="8"/>
  <c r="D46" i="8"/>
  <c r="D45" i="8"/>
  <c r="D44" i="8"/>
  <c r="D43" i="8"/>
  <c r="D42" i="8"/>
  <c r="D41" i="8"/>
  <c r="D40" i="8"/>
  <c r="D39" i="8"/>
  <c r="D38" i="8"/>
  <c r="D37" i="8"/>
  <c r="D36" i="8"/>
  <c r="D35" i="8"/>
  <c r="D34" i="8"/>
  <c r="D33" i="8"/>
  <c r="D51" i="8" s="1"/>
  <c r="D32" i="8"/>
  <c r="D31" i="8"/>
  <c r="D30" i="8"/>
  <c r="D29" i="8"/>
  <c r="J25" i="8"/>
  <c r="E25" i="8"/>
  <c r="K23" i="8"/>
  <c r="J23" i="8"/>
  <c r="I23" i="8"/>
  <c r="I25" i="8" s="1"/>
  <c r="H23" i="8"/>
  <c r="H25" i="8" s="1"/>
  <c r="G23" i="8"/>
  <c r="G25" i="8" s="1"/>
  <c r="F23" i="8"/>
  <c r="F25" i="8" s="1"/>
  <c r="E23" i="8"/>
  <c r="D23" i="8" s="1"/>
  <c r="D22" i="8"/>
  <c r="D21" i="8"/>
  <c r="D20" i="8"/>
  <c r="D19" i="8"/>
  <c r="D18" i="8"/>
  <c r="D17" i="8"/>
  <c r="D16" i="8"/>
  <c r="D15" i="8"/>
  <c r="D14" i="8"/>
  <c r="D13" i="8"/>
  <c r="D12" i="8"/>
  <c r="D11" i="8"/>
  <c r="D10" i="8"/>
  <c r="D9" i="8"/>
  <c r="D8" i="8"/>
  <c r="D7" i="8"/>
  <c r="D6" i="8"/>
  <c r="D5" i="8"/>
  <c r="D4" i="8"/>
  <c r="K110" i="7"/>
  <c r="D110" i="7"/>
  <c r="K109" i="7"/>
  <c r="J74" i="7"/>
  <c r="E74" i="7"/>
  <c r="D61" i="7"/>
  <c r="D70" i="7" s="1"/>
  <c r="K48" i="7"/>
  <c r="J48" i="7"/>
  <c r="I48" i="7"/>
  <c r="H48" i="7"/>
  <c r="G48" i="7"/>
  <c r="F48" i="7"/>
  <c r="E48" i="7"/>
  <c r="D47" i="7"/>
  <c r="D46" i="7"/>
  <c r="D45" i="7"/>
  <c r="D44" i="7"/>
  <c r="D43" i="7"/>
  <c r="D42" i="7"/>
  <c r="D41" i="7"/>
  <c r="D40" i="7"/>
  <c r="D39" i="7"/>
  <c r="D38" i="7"/>
  <c r="D37" i="7"/>
  <c r="D36" i="7"/>
  <c r="D35" i="7"/>
  <c r="D34" i="7"/>
  <c r="D33" i="7"/>
  <c r="D32" i="7"/>
  <c r="D31" i="7"/>
  <c r="D30" i="7"/>
  <c r="D29" i="7"/>
  <c r="I25" i="7"/>
  <c r="H25" i="7"/>
  <c r="K23" i="7"/>
  <c r="K25" i="7" s="1"/>
  <c r="J23" i="7"/>
  <c r="J25" i="7" s="1"/>
  <c r="I23" i="7"/>
  <c r="H23" i="7"/>
  <c r="G23" i="7"/>
  <c r="F23" i="7"/>
  <c r="E23" i="7"/>
  <c r="D22" i="7"/>
  <c r="D21" i="7"/>
  <c r="D20" i="7"/>
  <c r="D19" i="7"/>
  <c r="D18" i="7"/>
  <c r="D17" i="7"/>
  <c r="D16" i="7"/>
  <c r="D15" i="7"/>
  <c r="D14" i="7"/>
  <c r="D13" i="7"/>
  <c r="D12" i="7"/>
  <c r="D11" i="7"/>
  <c r="D10" i="7"/>
  <c r="D9" i="7"/>
  <c r="D8" i="7"/>
  <c r="D7" i="7"/>
  <c r="D6" i="7"/>
  <c r="D5" i="7"/>
  <c r="D4" i="7"/>
  <c r="K110" i="6"/>
  <c r="K109" i="6"/>
  <c r="C75" i="6"/>
  <c r="J74" i="6"/>
  <c r="E74" i="6"/>
  <c r="D70" i="6"/>
  <c r="D110" i="6" s="1"/>
  <c r="D61" i="6"/>
  <c r="K50" i="6"/>
  <c r="J50" i="6"/>
  <c r="G50" i="6"/>
  <c r="F50" i="6"/>
  <c r="E50" i="6"/>
  <c r="K48" i="6"/>
  <c r="J48" i="6"/>
  <c r="I48" i="6"/>
  <c r="I50" i="6" s="1"/>
  <c r="H48" i="6"/>
  <c r="H50" i="6" s="1"/>
  <c r="G48" i="6"/>
  <c r="F48" i="6"/>
  <c r="E48" i="6"/>
  <c r="D47" i="6"/>
  <c r="D46" i="6"/>
  <c r="D45" i="6"/>
  <c r="D44" i="6"/>
  <c r="D43" i="6"/>
  <c r="D42" i="6"/>
  <c r="D41" i="6"/>
  <c r="D40" i="6"/>
  <c r="D39" i="6"/>
  <c r="D38" i="6"/>
  <c r="D37" i="6"/>
  <c r="D36" i="6"/>
  <c r="D35" i="6"/>
  <c r="D34" i="6"/>
  <c r="D33" i="6"/>
  <c r="D32" i="6"/>
  <c r="D31" i="6"/>
  <c r="D30" i="6"/>
  <c r="D29" i="6"/>
  <c r="K25" i="6"/>
  <c r="J25" i="6"/>
  <c r="G25" i="6"/>
  <c r="E25" i="6"/>
  <c r="K23" i="6"/>
  <c r="J23" i="6"/>
  <c r="I23" i="6"/>
  <c r="I25" i="6" s="1"/>
  <c r="H23" i="6"/>
  <c r="H25" i="6" s="1"/>
  <c r="G23" i="6"/>
  <c r="F23" i="6"/>
  <c r="D23" i="6" s="1"/>
  <c r="E23" i="6"/>
  <c r="D22" i="6"/>
  <c r="D21" i="6"/>
  <c r="D20" i="6"/>
  <c r="D19" i="6"/>
  <c r="D18" i="6"/>
  <c r="D17" i="6"/>
  <c r="D16" i="6"/>
  <c r="D15" i="6"/>
  <c r="D14" i="6"/>
  <c r="D13" i="6"/>
  <c r="D12" i="6"/>
  <c r="D11" i="6"/>
  <c r="D10" i="6"/>
  <c r="D26" i="6" s="1"/>
  <c r="D9" i="6"/>
  <c r="D8" i="6"/>
  <c r="D7" i="6"/>
  <c r="D6" i="6"/>
  <c r="D5" i="6"/>
  <c r="D4" i="6"/>
  <c r="D50" i="2"/>
  <c r="D59" i="2" s="1"/>
  <c r="K39" i="2"/>
  <c r="J39" i="2"/>
  <c r="F39" i="2"/>
  <c r="E39" i="2"/>
  <c r="D38" i="2"/>
  <c r="K37" i="2"/>
  <c r="J37" i="2"/>
  <c r="I37" i="2"/>
  <c r="I39" i="2" s="1"/>
  <c r="H37" i="2"/>
  <c r="H39" i="2" s="1"/>
  <c r="G37" i="2"/>
  <c r="F37" i="2"/>
  <c r="E37" i="2"/>
  <c r="D31" i="2"/>
  <c r="D30" i="2"/>
  <c r="D29" i="2"/>
  <c r="D28" i="2"/>
  <c r="D27" i="2"/>
  <c r="D26" i="2"/>
  <c r="D25" i="2"/>
  <c r="D24" i="2"/>
  <c r="D23" i="2"/>
  <c r="G19" i="2"/>
  <c r="F19" i="2"/>
  <c r="E19" i="2"/>
  <c r="K17" i="2"/>
  <c r="K19" i="2" s="1"/>
  <c r="J17" i="2"/>
  <c r="J19" i="2" s="1"/>
  <c r="I17" i="2"/>
  <c r="I19" i="2" s="1"/>
  <c r="H17" i="2"/>
  <c r="G17" i="2"/>
  <c r="F17" i="2"/>
  <c r="E17" i="2"/>
  <c r="D12" i="2"/>
  <c r="D11" i="2"/>
  <c r="D10" i="2"/>
  <c r="D9" i="2"/>
  <c r="D8" i="2"/>
  <c r="D7" i="2"/>
  <c r="D6" i="2"/>
  <c r="D5" i="2"/>
  <c r="F48" i="17" l="1"/>
  <c r="E7" i="18" s="1"/>
  <c r="G50" i="16"/>
  <c r="G25" i="16"/>
  <c r="J50" i="15"/>
  <c r="E25" i="15"/>
  <c r="G25" i="14"/>
  <c r="F50" i="13"/>
  <c r="K50" i="13"/>
  <c r="E25" i="13"/>
  <c r="F25" i="13"/>
  <c r="G50" i="12"/>
  <c r="I50" i="12"/>
  <c r="F25" i="12"/>
  <c r="I25" i="12"/>
  <c r="I25" i="11"/>
  <c r="I50" i="11"/>
  <c r="J50" i="11"/>
  <c r="K50" i="11"/>
  <c r="H25" i="10"/>
  <c r="J50" i="9"/>
  <c r="K50" i="9"/>
  <c r="F50" i="8"/>
  <c r="F25" i="7"/>
  <c r="E25" i="16"/>
  <c r="D55" i="8"/>
  <c r="E76" i="8" s="1"/>
  <c r="D25" i="8"/>
  <c r="D50" i="9"/>
  <c r="D56" i="9"/>
  <c r="D51" i="9"/>
  <c r="D25" i="11"/>
  <c r="D26" i="11"/>
  <c r="D25" i="6"/>
  <c r="D55" i="6"/>
  <c r="E76" i="6" s="1"/>
  <c r="D70" i="10"/>
  <c r="D110" i="10" s="1"/>
  <c r="D49" i="17"/>
  <c r="D54" i="17"/>
  <c r="D48" i="17"/>
  <c r="E25" i="7"/>
  <c r="D23" i="7"/>
  <c r="D55" i="10"/>
  <c r="E76" i="10" s="1"/>
  <c r="D26" i="10"/>
  <c r="K109" i="12"/>
  <c r="D70" i="12"/>
  <c r="D110" i="12" s="1"/>
  <c r="D55" i="16"/>
  <c r="E76" i="16" s="1"/>
  <c r="D26" i="16"/>
  <c r="D25" i="16"/>
  <c r="D25" i="13"/>
  <c r="D26" i="13"/>
  <c r="G24" i="17"/>
  <c r="C8" i="18" s="1"/>
  <c r="C13" i="18" s="1"/>
  <c r="D22" i="17"/>
  <c r="D37" i="2"/>
  <c r="G39" i="2"/>
  <c r="D48" i="12"/>
  <c r="F50" i="12"/>
  <c r="K109" i="8"/>
  <c r="D70" i="8"/>
  <c r="D110" i="8" s="1"/>
  <c r="I50" i="15"/>
  <c r="D48" i="15"/>
  <c r="D50" i="8"/>
  <c r="D56" i="8"/>
  <c r="D23" i="9"/>
  <c r="D48" i="11"/>
  <c r="D55" i="11"/>
  <c r="E76" i="11" s="1"/>
  <c r="D56" i="14"/>
  <c r="D51" i="14"/>
  <c r="D23" i="15"/>
  <c r="F25" i="6"/>
  <c r="D48" i="7"/>
  <c r="D55" i="13"/>
  <c r="E76" i="13" s="1"/>
  <c r="D70" i="14"/>
  <c r="D110" i="14" s="1"/>
  <c r="K109" i="14"/>
  <c r="D48" i="16"/>
  <c r="F50" i="16"/>
  <c r="D48" i="6"/>
  <c r="D25" i="10"/>
  <c r="D23" i="12"/>
  <c r="D48" i="13"/>
  <c r="H19" i="2"/>
  <c r="D17" i="2"/>
  <c r="D26" i="8"/>
  <c r="D48" i="10"/>
  <c r="D23" i="14"/>
  <c r="K108" i="17"/>
  <c r="D25" i="18"/>
  <c r="D26" i="18" s="1"/>
  <c r="E48" i="17"/>
  <c r="E6" i="18" s="1"/>
  <c r="E13" i="18" s="1"/>
  <c r="D70" i="16"/>
  <c r="D110" i="16" s="1"/>
  <c r="D18" i="18" l="1"/>
  <c r="D33" i="18"/>
  <c r="D56" i="10"/>
  <c r="D51" i="10"/>
  <c r="D50" i="10"/>
  <c r="D50" i="15"/>
  <c r="D56" i="15"/>
  <c r="D51" i="15"/>
  <c r="D51" i="7"/>
  <c r="D56" i="7"/>
  <c r="D50" i="7"/>
  <c r="D19" i="2"/>
  <c r="D44" i="2"/>
  <c r="D56" i="13"/>
  <c r="D50" i="13"/>
  <c r="D51" i="13"/>
  <c r="D25" i="15"/>
  <c r="D26" i="15"/>
  <c r="D55" i="15"/>
  <c r="E76" i="15" s="1"/>
  <c r="D55" i="12"/>
  <c r="E76" i="12" s="1"/>
  <c r="D25" i="12"/>
  <c r="D26" i="12"/>
  <c r="D50" i="12"/>
  <c r="D56" i="12"/>
  <c r="D51" i="12"/>
  <c r="K76" i="14"/>
  <c r="K76" i="9"/>
  <c r="D50" i="6"/>
  <c r="D56" i="6"/>
  <c r="D51" i="6"/>
  <c r="D45" i="2"/>
  <c r="D39" i="2"/>
  <c r="D26" i="7"/>
  <c r="D25" i="7"/>
  <c r="D55" i="7"/>
  <c r="E76" i="7" s="1"/>
  <c r="D61" i="18"/>
  <c r="D19" i="18"/>
  <c r="D20" i="18" s="1"/>
  <c r="D50" i="11"/>
  <c r="D51" i="11"/>
  <c r="D56" i="11"/>
  <c r="D25" i="17"/>
  <c r="D53" i="17"/>
  <c r="E75" i="17" s="1"/>
  <c r="D24" i="17"/>
  <c r="D51" i="16"/>
  <c r="D50" i="16"/>
  <c r="D56" i="16"/>
  <c r="D25" i="9"/>
  <c r="D26" i="9"/>
  <c r="D55" i="9"/>
  <c r="E76" i="9" s="1"/>
  <c r="K76" i="8"/>
  <c r="K75" i="17"/>
  <c r="D26" i="14"/>
  <c r="D55" i="14"/>
  <c r="E76" i="14" s="1"/>
  <c r="D25" i="14"/>
  <c r="E90" i="18" l="1"/>
  <c r="D29" i="18"/>
  <c r="K76" i="10"/>
  <c r="K76" i="13"/>
  <c r="K76" i="16"/>
  <c r="K76" i="12"/>
  <c r="K76" i="7"/>
  <c r="D46" i="2"/>
  <c r="D61" i="2" s="1"/>
  <c r="D57" i="6"/>
  <c r="K76" i="6"/>
  <c r="K76" i="15"/>
  <c r="K76" i="11"/>
  <c r="D54" i="7" l="1"/>
  <c r="D109" i="6"/>
  <c r="D72" i="6"/>
  <c r="C75" i="7" l="1"/>
  <c r="D57" i="7"/>
  <c r="D54" i="8" l="1"/>
  <c r="D109" i="7"/>
  <c r="D72" i="7"/>
  <c r="C75" i="8" l="1"/>
  <c r="D57" i="8"/>
  <c r="D72" i="8" l="1"/>
  <c r="D54" i="9"/>
  <c r="D109" i="8"/>
  <c r="C75" i="9" l="1"/>
  <c r="D57" i="9"/>
  <c r="D54" i="16" l="1"/>
  <c r="D54" i="12"/>
  <c r="D54" i="10"/>
  <c r="D54" i="14"/>
  <c r="D54" i="13"/>
  <c r="D109" i="9"/>
  <c r="D54" i="11"/>
  <c r="D72" i="9"/>
  <c r="D54" i="15"/>
  <c r="C75" i="15" l="1"/>
  <c r="D57" i="15"/>
  <c r="C75" i="11"/>
  <c r="D57" i="11"/>
  <c r="C75" i="13"/>
  <c r="D57" i="13"/>
  <c r="C75" i="14"/>
  <c r="D57" i="14"/>
  <c r="C75" i="10"/>
  <c r="D57" i="10"/>
  <c r="C75" i="12"/>
  <c r="D57" i="12"/>
  <c r="C75" i="16"/>
  <c r="D57" i="16"/>
  <c r="D72" i="12" l="1"/>
  <c r="D109" i="12"/>
  <c r="D72" i="10"/>
  <c r="D109" i="10"/>
  <c r="D72" i="14"/>
  <c r="D109" i="14"/>
  <c r="D109" i="13"/>
  <c r="D72" i="13"/>
  <c r="D109" i="11"/>
  <c r="D72" i="11"/>
  <c r="D109" i="16"/>
  <c r="D72" i="16"/>
  <c r="D52" i="17"/>
  <c r="D109" i="15"/>
  <c r="D72" i="15"/>
  <c r="C74" i="17" l="1"/>
  <c r="D55" i="17"/>
  <c r="D108" i="17" l="1"/>
  <c r="D70" i="17"/>
</calcChain>
</file>

<file path=xl/sharedStrings.xml><?xml version="1.0" encoding="utf-8"?>
<sst xmlns="http://schemas.openxmlformats.org/spreadsheetml/2006/main" count="961" uniqueCount="193">
  <si>
    <t>VIEW CLUB ELECTRONIC CASHBOOK 2026</t>
  </si>
  <si>
    <t>You can click on any of the tiles above to jump to that page - this navigation tool is on every page of the cashbook.</t>
  </si>
  <si>
    <t>This is the electronic version of the VIEW Club Cashbook for use in recording the activity of VIEW Club accounts. The book is divided up into sheets that can be navigated using the tabs at the bottom of the page (for instance, this sheet is called "Introduction").</t>
  </si>
  <si>
    <t xml:space="preserve">Sample pages are provided for assistance. </t>
  </si>
  <si>
    <t xml:space="preserve">The Club Treasurer must complete all sections on all pages of this Cashbook.  
Submit this Cashbook for VIEW annual audit (when requested) electronically by emailing it to National Office at view@thesmithfamily.com.au. Monthly Bank Statements, receipts and butts must be posted to National Office.
</t>
  </si>
  <si>
    <t>Each month has three sections for recording income, expenditure, and for reconciling these records with bank statements. In the bank reconciliation section, total income and expenditure for the month is automatically populated from the data you have entered, the previous months closing balance is brought forward automatically as opening balance and formulas will check the reconcilliation for you.</t>
  </si>
  <si>
    <t xml:space="preserve">Monthly and annual reports are automatically created based on the data you entered, which can be used by the Treasurer for reporting purposes. 
</t>
  </si>
  <si>
    <t>All formulas across all pages of this Cashbook are protected from being deleted - don't worry, you can't break it!</t>
  </si>
  <si>
    <t>SAMPLE PAGE ONLY</t>
  </si>
  <si>
    <t>INCOME FOR MONTH: (SAMPLE)</t>
  </si>
  <si>
    <t>DATE</t>
  </si>
  <si>
    <t>DETAILS</t>
  </si>
  <si>
    <t>CHEQUE NUMBER/EFT RECEIPT NUMBER</t>
  </si>
  <si>
    <t>CHEQUE/EFT TOTAL</t>
  </si>
  <si>
    <t>MEALS</t>
  </si>
  <si>
    <t>FUNCTIONS</t>
  </si>
  <si>
    <t>RAFFLES</t>
  </si>
  <si>
    <t>DONATIONS</t>
  </si>
  <si>
    <t>MEMBERS SUBS/     JOINING FEES</t>
  </si>
  <si>
    <t>LEARNING FOR LIFE</t>
  </si>
  <si>
    <t>OTHERS</t>
  </si>
  <si>
    <t>COMMENTS</t>
  </si>
  <si>
    <t>Meals</t>
  </si>
  <si>
    <t>815424</t>
  </si>
  <si>
    <t>54 members x $25</t>
  </si>
  <si>
    <t>Interest</t>
  </si>
  <si>
    <t>NA</t>
  </si>
  <si>
    <t>Bank interest</t>
  </si>
  <si>
    <t>February Bus Trip</t>
  </si>
  <si>
    <t>815425</t>
  </si>
  <si>
    <t xml:space="preserve">Bus trip </t>
  </si>
  <si>
    <t>Square fundraising</t>
  </si>
  <si>
    <t>Square transactions 8/2 $24.45; 9/2 $52.93; 10/2 $73.55, 13/2 $187.29; 15/2 $98.06</t>
  </si>
  <si>
    <t>VIEW merchandise</t>
  </si>
  <si>
    <t>815427</t>
  </si>
  <si>
    <t>Merchandise order for Betty Smith</t>
  </si>
  <si>
    <t>Raffle proceeds</t>
  </si>
  <si>
    <t>815428-815431</t>
  </si>
  <si>
    <t>Joining Fee</t>
  </si>
  <si>
    <t>815432</t>
  </si>
  <si>
    <t>Joining Fee - Helen Smith (cash)</t>
  </si>
  <si>
    <t>Joining Fee - Betty Rogers (EFT)</t>
  </si>
  <si>
    <t>TOTAL FOR MONTH</t>
  </si>
  <si>
    <t>BROUGHT FORWARD (from last month)</t>
  </si>
  <si>
    <t>PROGRESSIVE TOTAL</t>
  </si>
  <si>
    <t>EXPENDITURE FOR MONTH: (SAMPLE)</t>
  </si>
  <si>
    <t>PAYEE</t>
  </si>
  <si>
    <t>DONATIONS, including members subs</t>
  </si>
  <si>
    <t>JOINING FEES</t>
  </si>
  <si>
    <t>Meeting venue</t>
  </si>
  <si>
    <t>000234</t>
  </si>
  <si>
    <t>54 members meal x $23</t>
  </si>
  <si>
    <t>The Smith Family</t>
  </si>
  <si>
    <t>000235</t>
  </si>
  <si>
    <t>General donation</t>
  </si>
  <si>
    <t>000236</t>
  </si>
  <si>
    <t>VIEW merchandise - stock order</t>
  </si>
  <si>
    <t>Bank Charges</t>
  </si>
  <si>
    <t>B/S 27</t>
  </si>
  <si>
    <t>000237</t>
  </si>
  <si>
    <t>40 members subs</t>
  </si>
  <si>
    <t>000238</t>
  </si>
  <si>
    <t xml:space="preserve">2 new members </t>
  </si>
  <si>
    <t>Bus Lines</t>
  </si>
  <si>
    <t>000239</t>
  </si>
  <si>
    <t>Bus trip</t>
  </si>
  <si>
    <t>000240</t>
  </si>
  <si>
    <t>Merchandise - Tax Invoice#001</t>
  </si>
  <si>
    <t>000233</t>
  </si>
  <si>
    <t>cancelled cheque - Joining fee Liz Murray</t>
  </si>
  <si>
    <t>BANK RECONCILIATION FOR MONTH:</t>
  </si>
  <si>
    <t>January 2026</t>
  </si>
  <si>
    <t>CASHBOOK</t>
  </si>
  <si>
    <t>Opening Balance</t>
  </si>
  <si>
    <t>Plus Income Received</t>
  </si>
  <si>
    <t>Less Expenses Incurred</t>
  </si>
  <si>
    <t>Cashbook Closing Balance *</t>
  </si>
  <si>
    <t>BANK STATEMENT</t>
  </si>
  <si>
    <t>Bank Statement Closing Balance</t>
  </si>
  <si>
    <t>Plus Outstanding Deposits</t>
  </si>
  <si>
    <t>Less Total Unpresented Cheques:</t>
  </si>
  <si>
    <t>cheque number #</t>
  </si>
  <si>
    <t>Total Bank Balance*</t>
  </si>
  <si>
    <t>*Variance Cashbook Closing Balance to 
Total Bank Balance</t>
  </si>
  <si>
    <t>Glossary</t>
  </si>
  <si>
    <t>How to record cheques</t>
  </si>
  <si>
    <t xml:space="preserve">Please ensure that the cheques are recorded in the month that they are written not in the month they are presented at the bank, and carried forward as unpresented where necessary. Often cheques may be presented in the same month they were written, in that case they do not need to be recorded as unpresented. Any cheque unpresented for over 12 months should be recorded as a Stale Cheque in December. </t>
  </si>
  <si>
    <t>How to record cancelled cheque/s in Cashbook?</t>
  </si>
  <si>
    <t xml:space="preserve">If you cancel a cheque, please record the cheque number and a negative amount (-$100.00) in Expenditure in the month you cancelled it.  </t>
  </si>
  <si>
    <t>How to record unpresented cheques</t>
  </si>
  <si>
    <t xml:space="preserve">Unpresented Cheques are the cheques that have been written and recorded in your Club’s Cashbook but have not yet been cashed and are not yet showing on your Club’s Bank Statement. Cheques must be recorded in Cashbook on Expenditure page only once in the month they were written.  </t>
  </si>
  <si>
    <t xml:space="preserve">For example: in April you have written a cheque for $100 to The Smith Family. You will record it in your Cashbook on the Expenditure page for April, however the cheque has not been presented in April and is not showing up on your bank statement. When you are reconciling the Cashbook with your Bank Statement for April you would need to record “Bank Statement Closing Balance” and list $100 of unrepresented cheques. 
Ensure this unpresented cheque is carried forward until the cheque is presented. If the check has still not been represented in May, you will need to list $100 under unpresented cheques on the May reconcilliation as well. Please note: There is no need to record the cheque again in the month it has been presented. In the month that the cheque is presented, simply do not record the cheque as unrepresented.
</t>
  </si>
  <si>
    <t>VIEW Club &amp; Treasurer Details</t>
  </si>
  <si>
    <t>Please fill in details:</t>
  </si>
  <si>
    <t>YEAR</t>
  </si>
  <si>
    <t>from 1 January to 31 December</t>
  </si>
  <si>
    <t>VIEW Club</t>
  </si>
  <si>
    <t>Address</t>
  </si>
  <si>
    <t>Treasurer's Name</t>
  </si>
  <si>
    <t>Telephone</t>
  </si>
  <si>
    <t>Square Reader Details</t>
  </si>
  <si>
    <t>Model Number</t>
  </si>
  <si>
    <t>Serial number</t>
  </si>
  <si>
    <t>Secure Location</t>
  </si>
  <si>
    <t>INCOME FOR MONTH:</t>
  </si>
  <si>
    <t>RECEIPT NUMBER/
DIRECT DEPOSIT REFERENCE</t>
  </si>
  <si>
    <t>TOTAL BANKED</t>
  </si>
  <si>
    <t>BROUGHT FORWARD</t>
  </si>
  <si>
    <t>Difference (Total Banked/Breakup)</t>
  </si>
  <si>
    <t>EXPENDITURE FOR MONTH:</t>
  </si>
  <si>
    <t xml:space="preserve"> JOINING FEES</t>
  </si>
  <si>
    <t xml:space="preserve">BROUGHT FORWARD </t>
  </si>
  <si>
    <t>Difference Cheque/EFT (Total/Breakup)</t>
  </si>
  <si>
    <t>!  Please enter Cashbook Closing Balance as at 31 December 2025.</t>
  </si>
  <si>
    <t>! Please enter the closing bank balance as at 31 January 2026.</t>
  </si>
  <si>
    <t>Recorded in the Cashbook but not showing on the statement.</t>
  </si>
  <si>
    <t xml:space="preserve">List cheque numbers and amounts of those written and recorded in the Cashbook but not yet presented or showing on the bank statement.
Ensure the unpresented cheque is listed on each month until the cheque is presented. In the month the cheque is presented, remove it from this list. You do not need to record it again.
</t>
  </si>
  <si>
    <t>! This figure should be the same as the Cashbook Closing Balance.</t>
  </si>
  <si>
    <t>Cashbook Closing Balance and Total Bank Balance must be the same. If the reconciliation is correct this amount will be $0.</t>
  </si>
  <si>
    <t>MONTHLY REPORT:</t>
  </si>
  <si>
    <t>INCOME for month</t>
  </si>
  <si>
    <t>EXPENDITURE for month</t>
  </si>
  <si>
    <t>Cashbook Closing Balance</t>
  </si>
  <si>
    <t>Total Unpresented Cheques</t>
  </si>
  <si>
    <t>Total Bank Balance</t>
  </si>
  <si>
    <t>Outstanding Deposits</t>
  </si>
  <si>
    <t>Comments:</t>
  </si>
  <si>
    <t>February 2026</t>
  </si>
  <si>
    <t>Automatically uses closing balance from previous month</t>
  </si>
  <si>
    <t>March 2026</t>
  </si>
  <si>
    <t>! Please enter the closing bank balance as at 31 March 2026.</t>
  </si>
  <si>
    <t>April 2026</t>
  </si>
  <si>
    <t>! Please enter the closing bank balance as at 30 April 2026.</t>
  </si>
  <si>
    <t>May 2026</t>
  </si>
  <si>
    <t>! Please enter the closing bank balance as at 31 May 2026.</t>
  </si>
  <si>
    <t>June 2026</t>
  </si>
  <si>
    <t>! Please enter the closing bank balance as at 30 June 2026.</t>
  </si>
  <si>
    <t>July 2026</t>
  </si>
  <si>
    <t>! Please enter the closing bank balance as at 31 July 2026.</t>
  </si>
  <si>
    <t>August 2026</t>
  </si>
  <si>
    <t>! Please enter the closing bank balance as at 31 August 2026.</t>
  </si>
  <si>
    <t>September 2026</t>
  </si>
  <si>
    <t>! Please enter the closing bank balance as at 30 September 2026.</t>
  </si>
  <si>
    <t>October 2026</t>
  </si>
  <si>
    <t>! Please enter the closing bank balance as at 31 October 2026.</t>
  </si>
  <si>
    <t>November 2026</t>
  </si>
  <si>
    <t>! Please enter the closing bank balance as at 31 November 2026.</t>
  </si>
  <si>
    <t>December 2026</t>
  </si>
  <si>
    <t>MEMBERS SUBS/
JOINING FEES</t>
  </si>
  <si>
    <t>BROUGHT FORWARD (from November)</t>
  </si>
  <si>
    <t>Stale cheque (enter a negative amount)
(an unpresented cheque over 12 months old)</t>
  </si>
  <si>
    <t>Cheque #/ Payee/Date</t>
  </si>
  <si>
    <t>Automatically added last month's Cashbook Closing Balance.</t>
  </si>
  <si>
    <t>! Please enter the closing bank balance as at 31 December 2026.</t>
  </si>
  <si>
    <t>! This figure should be the same as the Cashbook Closing Balance for the reconciliation above.</t>
  </si>
  <si>
    <t>Bathurst VIEW Club</t>
  </si>
  <si>
    <t>INCOME</t>
  </si>
  <si>
    <t>TOTAL</t>
  </si>
  <si>
    <t>EXPENDITURE</t>
  </si>
  <si>
    <t>TOTAL INCOME</t>
  </si>
  <si>
    <t>TOTAL EXPENDITURE</t>
  </si>
  <si>
    <t xml:space="preserve">BANK RECONCILIATION FOR THE YEAR ENDED </t>
  </si>
  <si>
    <t>Opening Balance (as at January 2026)</t>
  </si>
  <si>
    <t>Plus Total Income Received</t>
  </si>
  <si>
    <t>Less Total Expenses Incurred</t>
  </si>
  <si>
    <t>BANK STATEMENT as at 31 December</t>
  </si>
  <si>
    <t>*Variance Cashbook Closing Balance to 
Total Bank Balance:</t>
  </si>
  <si>
    <t>ANNUAL REPORT:</t>
  </si>
  <si>
    <t>VIEW Annual Audit 2026</t>
  </si>
  <si>
    <t>Before submitting this Cashbook for VIEW Annual Audit please ensure that:</t>
  </si>
  <si>
    <t>o</t>
  </si>
  <si>
    <t>All pages, including "Club Details" are completed</t>
  </si>
  <si>
    <t>The January 2026 Cashbook Opening Balance is matched with December 2025 Cashbook Closing Balance, or as advised by Auditor</t>
  </si>
  <si>
    <t>All transactions are recorded and monthly Income &amp; Expenditure reconciled with monthly Bank Statements</t>
  </si>
  <si>
    <t>All unpresented cheque/s as at 31 December 2025 are listed</t>
  </si>
  <si>
    <t>Income &amp; Expenditure Statement for the year is reconciled</t>
  </si>
  <si>
    <t>To submit your electronic Cashbook please email this file (in Excel* format) to</t>
  </si>
  <si>
    <t>view@thesmithfamily.com.au</t>
  </si>
  <si>
    <t xml:space="preserve">Monthly Bank Statements (from 1 January to 31 December), receipts, invoices, butts, any financial documents and completed Checklist MUST be posted by either an EXPRESS Post or REGISTERED envelope to: </t>
  </si>
  <si>
    <t>The Accountant, 
The Smith Family 
GPO Box 5348, 
SYDNEY NSW 2001</t>
  </si>
  <si>
    <t xml:space="preserve"> </t>
  </si>
  <si>
    <t>*If you are using this file in any other software other than Microsoft Excel, please ensure that this file is saved and sent in Excel format. To save the file in Excel format please go to "Save As" → select file format Excel Workbook (.xlsx) from the dropdown menu  → click "Save".</t>
  </si>
  <si>
    <r>
      <t xml:space="preserve">Income </t>
    </r>
    <r>
      <rPr>
        <sz val="15"/>
        <color rgb="FF000000"/>
        <rFont val="Calibri"/>
        <family val="2"/>
      </rPr>
      <t>is all money coming to the Club bank account by cash, direct deposit, cheques for any purposes.</t>
    </r>
  </si>
  <si>
    <r>
      <t xml:space="preserve">Expenditure </t>
    </r>
    <r>
      <rPr>
        <sz val="15"/>
        <color rgb="FF000000"/>
        <rFont val="Calibri"/>
        <family val="2"/>
      </rPr>
      <t>is any payments made from the Club bank account by direct deposit, EFT or cheque for any purposes including payment for meals, donations to The Smith Family or payments to National office.</t>
    </r>
  </si>
  <si>
    <r>
      <t xml:space="preserve">Progressive Total </t>
    </r>
    <r>
      <rPr>
        <sz val="15"/>
        <color rgb="FF000000"/>
        <rFont val="Calibri"/>
        <family val="2"/>
      </rPr>
      <t>is a YTD (year to date) total of Income/Expenditure. For example your progressive total in March will be (January total + February total + March total)</t>
    </r>
  </si>
  <si>
    <r>
      <t xml:space="preserve">Brought Forward </t>
    </r>
    <r>
      <rPr>
        <sz val="15"/>
        <color rgb="FF000000"/>
        <rFont val="Calibri"/>
        <family val="2"/>
      </rPr>
      <t xml:space="preserve">is a Progressive Total from the previous month that is brought into the new month.  For example your brought forward in April will be your Progressive total from March, that is (January total + February total + March total) </t>
    </r>
  </si>
  <si>
    <r>
      <t xml:space="preserve">Outstanding Deposits </t>
    </r>
    <r>
      <rPr>
        <sz val="15"/>
        <color rgb="FF000000"/>
        <rFont val="Calibri"/>
        <family val="2"/>
      </rPr>
      <t>are</t>
    </r>
    <r>
      <rPr>
        <b/>
        <sz val="15"/>
        <color rgb="FF000000"/>
        <rFont val="Calibri"/>
        <family val="2"/>
      </rPr>
      <t xml:space="preserve"> </t>
    </r>
    <r>
      <rPr>
        <sz val="15"/>
        <color rgb="FF000000"/>
        <rFont val="Calibri"/>
        <family val="2"/>
      </rPr>
      <t>deposits recorded in the Cashbook but not yet showing on the Bank Statement.</t>
    </r>
  </si>
  <si>
    <r>
      <t xml:space="preserve">Unpresented Cheques </t>
    </r>
    <r>
      <rPr>
        <sz val="15"/>
        <color rgb="FF000000"/>
        <rFont val="Calibri"/>
        <family val="2"/>
      </rPr>
      <t>are cheques that have been written and recorded in the Cashbook but not yet presented or showing on the Bank Statement.</t>
    </r>
  </si>
  <si>
    <r>
      <t xml:space="preserve">Stale Cheque </t>
    </r>
    <r>
      <rPr>
        <sz val="15"/>
        <rFont val="Calibri"/>
        <family val="2"/>
        <scheme val="minor"/>
      </rPr>
      <t>an unpresented cheque becomes a “stale cheque” when it is over 12 months old.</t>
    </r>
  </si>
  <si>
    <t>Responsible Person</t>
  </si>
  <si>
    <t>! Please enter the closing bank balance as at 28 February 2026.</t>
  </si>
  <si>
    <t>INCOME AND EXPENDITURE STATEMENT 2026</t>
  </si>
  <si>
    <t>The Cashbook of each Club, together with the monthly bank statements and all supporting documentation such as invoices and receipts, etc. are audited by The Smith Family finance team shortly after the end of each year and subsequently audited by their external auditor. 
Each Club will receive a “Cashbook request for Audit” letter in January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</si>
</sst>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
    <numFmt numFmtId="165" formatCode="0.00_ ;[Red]\-0.00\ "/>
    <numFmt numFmtId="166" formatCode="d/m"/>
    <numFmt numFmtId="167" formatCode="000000"/>
    <numFmt numFmtId="168" formatCode="d/m/yy;@"/>
    <numFmt numFmtId="169" formatCode="d/m/yyyy;@"/>
  </numFmts>
  <fonts count="67" x14ac:knownFonts="1">
    <font>
      <sz val="10"/>
      <name val="Arial"/>
    </font>
    <font>
      <sz val="10"/>
      <name val="Arial"/>
      <family val="2"/>
    </font>
    <font>
      <sz val="10"/>
      <name val="Verdana"/>
      <family val="2"/>
    </font>
    <font>
      <b/>
      <sz val="10"/>
      <name val="Verdana"/>
      <family val="2"/>
    </font>
    <font>
      <sz val="14"/>
      <name val="Verdana"/>
      <family val="2"/>
    </font>
    <font>
      <b/>
      <sz val="14"/>
      <name val="Verdana"/>
      <family val="2"/>
    </font>
    <font>
      <b/>
      <sz val="8"/>
      <name val="Verdana"/>
      <family val="2"/>
    </font>
    <font>
      <b/>
      <sz val="18"/>
      <name val="Verdana"/>
      <family val="2"/>
    </font>
    <font>
      <b/>
      <sz val="12"/>
      <name val="Verdana"/>
      <family val="2"/>
    </font>
    <font>
      <sz val="8"/>
      <name val="Verdana"/>
      <family val="2"/>
    </font>
    <font>
      <b/>
      <sz val="12"/>
      <color indexed="60"/>
      <name val="Verdana"/>
      <family val="2"/>
    </font>
    <font>
      <i/>
      <u/>
      <sz val="12"/>
      <name val="Verdana"/>
      <family val="2"/>
    </font>
    <font>
      <b/>
      <sz val="20"/>
      <name val="Verdana"/>
      <family val="2"/>
    </font>
    <font>
      <i/>
      <sz val="10"/>
      <name val="Verdana"/>
      <family val="2"/>
    </font>
    <font>
      <b/>
      <sz val="12"/>
      <color theme="0" tint="-0.249977111117893"/>
      <name val="Verdana"/>
      <family val="2"/>
    </font>
    <font>
      <sz val="10"/>
      <color theme="0" tint="-0.499984740745262"/>
      <name val="Verdana"/>
      <family val="2"/>
    </font>
    <font>
      <sz val="10"/>
      <color theme="0" tint="-0.249977111117893"/>
      <name val="Verdana"/>
      <family val="2"/>
    </font>
    <font>
      <b/>
      <sz val="12"/>
      <color rgb="FFC00000"/>
      <name val="Verdana"/>
      <family val="2"/>
    </font>
    <font>
      <b/>
      <sz val="10"/>
      <color rgb="FFC00000"/>
      <name val="Verdana"/>
      <family val="2"/>
    </font>
    <font>
      <sz val="14"/>
      <color theme="0"/>
      <name val="Verdana"/>
      <family val="2"/>
    </font>
    <font>
      <b/>
      <sz val="14"/>
      <color theme="0"/>
      <name val="Verdana"/>
      <family val="2"/>
    </font>
    <font>
      <b/>
      <sz val="16"/>
      <color rgb="FF007A87"/>
      <name val="Verdana"/>
      <family val="2"/>
    </font>
    <font>
      <sz val="16"/>
      <color theme="0"/>
      <name val="Verdana"/>
      <family val="2"/>
    </font>
    <font>
      <sz val="10"/>
      <color theme="0"/>
      <name val="Verdana"/>
      <family val="2"/>
    </font>
    <font>
      <b/>
      <sz val="11"/>
      <color rgb="FF007A87"/>
      <name val="Verdana"/>
      <family val="2"/>
    </font>
    <font>
      <b/>
      <sz val="26"/>
      <color rgb="FF5A447A"/>
      <name val="Verdana"/>
      <family val="2"/>
    </font>
    <font>
      <b/>
      <sz val="26"/>
      <color rgb="FF5A447A"/>
      <name val="Arial"/>
      <family val="2"/>
    </font>
    <font>
      <b/>
      <sz val="20"/>
      <color rgb="FFC00000"/>
      <name val="Verdana"/>
      <family val="2"/>
    </font>
    <font>
      <b/>
      <sz val="16"/>
      <color theme="0"/>
      <name val="Verdana"/>
      <family val="2"/>
    </font>
    <font>
      <b/>
      <sz val="16"/>
      <color rgb="FF5A447A"/>
      <name val="Verdana"/>
      <family val="2"/>
    </font>
    <font>
      <sz val="12"/>
      <name val="Verdana"/>
      <family val="2"/>
    </font>
    <font>
      <sz val="12"/>
      <color rgb="FFC00000"/>
      <name val="Verdana"/>
      <family val="2"/>
    </font>
    <font>
      <sz val="11"/>
      <name val="Verdana"/>
      <family val="2"/>
    </font>
    <font>
      <sz val="16"/>
      <name val="Verdana"/>
      <family val="2"/>
    </font>
    <font>
      <sz val="28"/>
      <name val="Verdana"/>
      <family val="2"/>
    </font>
    <font>
      <b/>
      <sz val="28"/>
      <color rgb="FF5A447A"/>
      <name val="Verdana"/>
      <family val="2"/>
    </font>
    <font>
      <b/>
      <sz val="18"/>
      <color theme="0"/>
      <name val="Verdana"/>
      <family val="2"/>
    </font>
    <font>
      <b/>
      <sz val="26"/>
      <color rgb="FF007A87"/>
      <name val="Verdana"/>
      <family val="2"/>
    </font>
    <font>
      <u/>
      <sz val="14"/>
      <name val="Verdana"/>
      <family val="2"/>
    </font>
    <font>
      <b/>
      <i/>
      <u/>
      <sz val="14"/>
      <name val="Verdana"/>
      <family val="2"/>
    </font>
    <font>
      <b/>
      <i/>
      <sz val="11"/>
      <name val="Verdana"/>
      <family val="2"/>
    </font>
    <font>
      <b/>
      <sz val="10"/>
      <color theme="0"/>
      <name val="Verdana"/>
      <family val="2"/>
    </font>
    <font>
      <b/>
      <sz val="16"/>
      <name val="Verdana"/>
      <family val="2"/>
    </font>
    <font>
      <sz val="12"/>
      <name val="Arial"/>
      <family val="2"/>
    </font>
    <font>
      <sz val="14"/>
      <name val="Arial"/>
      <family val="2"/>
    </font>
    <font>
      <sz val="18"/>
      <color rgb="FF5A447A"/>
      <name val="Arial"/>
      <family val="2"/>
    </font>
    <font>
      <u/>
      <sz val="10"/>
      <color theme="10"/>
      <name val="Arial"/>
      <family val="2"/>
    </font>
    <font>
      <sz val="14"/>
      <color rgb="FFC00000"/>
      <name val="Arial"/>
      <family val="2"/>
    </font>
    <font>
      <u/>
      <sz val="11"/>
      <color theme="10"/>
      <name val="Arial"/>
      <family val="2"/>
    </font>
    <font>
      <sz val="12"/>
      <color rgb="FF000000"/>
      <name val="Arial"/>
      <family val="2"/>
    </font>
    <font>
      <b/>
      <sz val="14"/>
      <color rgb="FF002060"/>
      <name val="Arial"/>
      <family val="2"/>
    </font>
    <font>
      <b/>
      <sz val="12"/>
      <color rgb="FF002060"/>
      <name val="Arial"/>
      <family val="2"/>
    </font>
    <font>
      <sz val="12"/>
      <name val="Wingdings"/>
      <charset val="2"/>
    </font>
    <font>
      <u/>
      <sz val="14"/>
      <color theme="10"/>
      <name val="Arial"/>
      <family val="2"/>
    </font>
    <font>
      <b/>
      <sz val="28"/>
      <color rgb="FFC00000"/>
      <name val="Arial"/>
      <family val="2"/>
    </font>
    <font>
      <sz val="18"/>
      <color rgb="FFC00000"/>
      <name val="Arial"/>
      <family val="2"/>
    </font>
    <font>
      <b/>
      <sz val="12"/>
      <color rgb="FFC00000"/>
      <name val="Arial"/>
      <family val="2"/>
    </font>
    <font>
      <b/>
      <i/>
      <sz val="12"/>
      <color rgb="FF002060"/>
      <name val="Arial"/>
      <family val="2"/>
    </font>
    <font>
      <sz val="10"/>
      <color rgb="FFC00000"/>
      <name val="Verdana"/>
      <family val="2"/>
    </font>
    <font>
      <sz val="11"/>
      <color rgb="FF0070C0"/>
      <name val="Arial"/>
      <family val="2"/>
    </font>
    <font>
      <b/>
      <sz val="22"/>
      <color rgb="FF007A87"/>
      <name val="Verdana"/>
      <family val="2"/>
    </font>
    <font>
      <b/>
      <sz val="15"/>
      <color rgb="FF000000"/>
      <name val="Calibri"/>
      <family val="2"/>
    </font>
    <font>
      <b/>
      <sz val="15"/>
      <name val="Calibri"/>
      <family val="2"/>
      <scheme val="minor"/>
    </font>
    <font>
      <sz val="15"/>
      <name val="Calibri"/>
      <family val="2"/>
      <scheme val="minor"/>
    </font>
    <font>
      <sz val="15"/>
      <name val="Arial"/>
      <family val="2"/>
    </font>
    <font>
      <b/>
      <sz val="16"/>
      <color rgb="FF007A87"/>
      <name val="Arial"/>
      <family val="2"/>
    </font>
    <font>
      <sz val="15"/>
      <color rgb="FF000000"/>
      <name val="Calibri"/>
      <family val="2"/>
    </font>
  </fonts>
  <fills count="2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DDDDDD"/>
        <bgColor indexed="64"/>
      </patternFill>
    </fill>
    <fill>
      <patternFill patternType="solid">
        <fgColor rgb="FF007A87"/>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5A447A"/>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bgColor indexed="64"/>
      </patternFill>
    </fill>
    <fill>
      <patternFill patternType="solid">
        <fgColor theme="8"/>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FFFCC"/>
        <bgColor indexed="64"/>
      </patternFill>
    </fill>
    <fill>
      <patternFill patternType="solid">
        <fgColor rgb="FFF7F7F7"/>
        <bgColor indexed="64"/>
      </patternFill>
    </fill>
  </fills>
  <borders count="7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ashed">
        <color indexed="64"/>
      </right>
      <top/>
      <bottom/>
      <diagonal/>
    </border>
    <border>
      <left style="medium">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ck">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rgb="FFC00000"/>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rgb="FF007A87"/>
      </top>
      <bottom style="medium">
        <color rgb="FF007A87"/>
      </bottom>
      <diagonal/>
    </border>
    <border>
      <left/>
      <right style="medium">
        <color rgb="FF007A87"/>
      </right>
      <top style="medium">
        <color rgb="FF007A87"/>
      </top>
      <bottom style="medium">
        <color rgb="FF007A87"/>
      </bottom>
      <diagonal/>
    </border>
    <border>
      <left style="medium">
        <color rgb="FF007A87"/>
      </left>
      <right/>
      <top style="medium">
        <color rgb="FF007A87"/>
      </top>
      <bottom style="medium">
        <color rgb="FF007A87"/>
      </bottom>
      <diagonal/>
    </border>
    <border>
      <left style="medium">
        <color rgb="FFC00000"/>
      </left>
      <right style="medium">
        <color rgb="FFC00000"/>
      </right>
      <top style="medium">
        <color rgb="FFC00000"/>
      </top>
      <bottom style="medium">
        <color rgb="FFC00000"/>
      </bottom>
      <diagonal/>
    </border>
    <border>
      <left style="medium">
        <color indexed="64"/>
      </left>
      <right style="dashed">
        <color indexed="64"/>
      </right>
      <top style="thin">
        <color indexed="64"/>
      </top>
      <bottom style="thick">
        <color indexed="64"/>
      </bottom>
      <diagonal/>
    </border>
    <border>
      <left/>
      <right/>
      <top style="thin">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ashed">
        <color indexed="64"/>
      </right>
      <top/>
      <bottom style="medium">
        <color indexed="64"/>
      </bottom>
      <diagonal/>
    </border>
    <border>
      <left style="medium">
        <color rgb="FF007A87"/>
      </left>
      <right/>
      <top/>
      <bottom style="medium">
        <color rgb="FF007A87"/>
      </bottom>
      <diagonal/>
    </border>
    <border>
      <left/>
      <right/>
      <top/>
      <bottom style="medium">
        <color rgb="FF007A87"/>
      </bottom>
      <diagonal/>
    </border>
    <border>
      <left/>
      <right style="medium">
        <color rgb="FF007A87"/>
      </right>
      <top/>
      <bottom style="medium">
        <color rgb="FF007A87"/>
      </bottom>
      <diagonal/>
    </border>
    <border>
      <left style="medium">
        <color indexed="64"/>
      </left>
      <right/>
      <top style="medium">
        <color indexed="64"/>
      </top>
      <bottom style="medium">
        <color theme="7" tint="-0.249977111117893"/>
      </bottom>
      <diagonal/>
    </border>
    <border>
      <left/>
      <right/>
      <top style="medium">
        <color indexed="64"/>
      </top>
      <bottom style="medium">
        <color theme="7" tint="-0.249977111117893"/>
      </bottom>
      <diagonal/>
    </border>
    <border>
      <left/>
      <right style="medium">
        <color indexed="64"/>
      </right>
      <top style="medium">
        <color indexed="64"/>
      </top>
      <bottom style="medium">
        <color theme="7" tint="-0.249977111117893"/>
      </bottom>
      <diagonal/>
    </border>
    <border>
      <left/>
      <right/>
      <top style="medium">
        <color indexed="64"/>
      </top>
      <bottom style="medium">
        <color rgb="FF007A87"/>
      </bottom>
      <diagonal/>
    </border>
    <border>
      <left/>
      <right style="medium">
        <color indexed="64"/>
      </right>
      <top style="medium">
        <color indexed="64"/>
      </top>
      <bottom style="medium">
        <color rgb="FF007A87"/>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theme="1"/>
      </right>
      <top style="thin">
        <color indexed="64"/>
      </top>
      <bottom style="thin">
        <color indexed="64"/>
      </bottom>
      <diagonal/>
    </border>
    <border>
      <left/>
      <right/>
      <top/>
      <bottom style="medium">
        <color rgb="FF5A447A"/>
      </bottom>
      <diagonal/>
    </border>
    <border>
      <left/>
      <right/>
      <top style="medium">
        <color rgb="FF5A447A"/>
      </top>
      <bottom style="medium">
        <color indexed="64"/>
      </bottom>
      <diagonal/>
    </border>
    <border>
      <left/>
      <right style="medium">
        <color rgb="FF5A447A"/>
      </right>
      <top style="medium">
        <color rgb="FF5A447A"/>
      </top>
      <bottom style="medium">
        <color indexed="64"/>
      </bottom>
      <diagonal/>
    </border>
    <border>
      <left style="medium">
        <color indexed="64"/>
      </left>
      <right style="medium">
        <color indexed="64"/>
      </right>
      <top style="thick">
        <color indexed="64"/>
      </top>
      <bottom style="medium">
        <color indexed="64"/>
      </bottom>
      <diagonal/>
    </border>
    <border>
      <left style="medium">
        <color rgb="FF5A447A"/>
      </left>
      <right style="medium">
        <color rgb="FF5A447A"/>
      </right>
      <top style="medium">
        <color rgb="FF5A447A"/>
      </top>
      <bottom style="medium">
        <color indexed="64"/>
      </bottom>
      <diagonal/>
    </border>
    <border>
      <left style="medium">
        <color indexed="64"/>
      </left>
      <right style="medium">
        <color indexed="64"/>
      </right>
      <top style="medium">
        <color indexed="64"/>
      </top>
      <bottom style="medium">
        <color rgb="FF007A87"/>
      </bottom>
      <diagonal/>
    </border>
  </borders>
  <cellStyleXfs count="3">
    <xf numFmtId="0" fontId="0" fillId="0" borderId="0"/>
    <xf numFmtId="44" fontId="1" fillId="0" borderId="0"/>
    <xf numFmtId="0" fontId="46" fillId="0" borderId="0"/>
  </cellStyleXfs>
  <cellXfs count="361">
    <xf numFmtId="0" fontId="0" fillId="0" borderId="0" xfId="0"/>
    <xf numFmtId="0" fontId="2" fillId="0" borderId="0" xfId="0" applyFont="1"/>
    <xf numFmtId="0" fontId="2" fillId="0" borderId="0" xfId="0" applyFont="1" applyAlignment="1">
      <alignment vertical="center" wrapText="1"/>
    </xf>
    <xf numFmtId="0" fontId="5" fillId="0" borderId="0" xfId="0" applyFont="1"/>
    <xf numFmtId="0" fontId="14" fillId="0" borderId="0" xfId="0" applyFont="1" applyAlignment="1">
      <alignment horizontal="left"/>
    </xf>
    <xf numFmtId="0" fontId="2" fillId="0" borderId="1" xfId="0" applyFont="1" applyBorder="1" applyAlignment="1">
      <alignment horizontal="center"/>
    </xf>
    <xf numFmtId="0" fontId="3" fillId="0" borderId="1" xfId="0" applyFont="1" applyBorder="1" applyAlignment="1">
      <alignment horizontal="left" vertical="center"/>
    </xf>
    <xf numFmtId="0" fontId="15" fillId="0" borderId="1" xfId="0" applyFont="1" applyBorder="1" applyAlignment="1">
      <alignment horizontal="left" vertical="center"/>
    </xf>
    <xf numFmtId="164" fontId="2" fillId="0" borderId="1" xfId="0" applyNumberFormat="1" applyFont="1" applyBorder="1" applyAlignment="1">
      <alignment horizontal="center"/>
    </xf>
    <xf numFmtId="8"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0" xfId="0" applyFont="1" applyAlignment="1" applyProtection="1">
      <alignment horizontal="center" shrinkToFit="1"/>
      <protection locked="0"/>
    </xf>
    <xf numFmtId="164" fontId="2" fillId="0" borderId="0" xfId="0" applyNumberFormat="1" applyFont="1"/>
    <xf numFmtId="0" fontId="2" fillId="0" borderId="5" xfId="0" applyFont="1" applyBorder="1" applyAlignment="1">
      <alignment vertical="center"/>
    </xf>
    <xf numFmtId="0" fontId="8"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right"/>
    </xf>
    <xf numFmtId="0" fontId="2" fillId="2" borderId="0" xfId="0" applyFont="1" applyFill="1"/>
    <xf numFmtId="0" fontId="2" fillId="3" borderId="0" xfId="0" applyFont="1" applyFill="1"/>
    <xf numFmtId="0" fontId="2" fillId="0" borderId="0" xfId="0" applyFont="1" applyAlignment="1">
      <alignment horizontal="left"/>
    </xf>
    <xf numFmtId="0" fontId="2" fillId="4" borderId="0" xfId="0" applyFont="1" applyFill="1" applyAlignment="1">
      <alignment vertical="center" wrapText="1"/>
    </xf>
    <xf numFmtId="0" fontId="2" fillId="4" borderId="0" xfId="0" applyFont="1" applyFill="1"/>
    <xf numFmtId="165" fontId="3" fillId="0" borderId="0" xfId="0" applyNumberFormat="1" applyFont="1" applyAlignment="1">
      <alignment vertical="center"/>
    </xf>
    <xf numFmtId="164" fontId="16" fillId="0" borderId="0" xfId="0" applyNumberFormat="1" applyFont="1"/>
    <xf numFmtId="0" fontId="9" fillId="0" borderId="0" xfId="0" applyFont="1" applyAlignment="1">
      <alignment horizontal="center"/>
    </xf>
    <xf numFmtId="0" fontId="2" fillId="0" borderId="0" xfId="0" applyFont="1" applyAlignment="1">
      <alignment horizontal="center"/>
    </xf>
    <xf numFmtId="164" fontId="8" fillId="0" borderId="0" xfId="0" applyNumberFormat="1" applyFont="1"/>
    <xf numFmtId="164" fontId="17" fillId="0" borderId="0" xfId="0" applyNumberFormat="1" applyFont="1"/>
    <xf numFmtId="164" fontId="10" fillId="0" borderId="0" xfId="0" applyNumberFormat="1" applyFont="1"/>
    <xf numFmtId="44" fontId="2" fillId="0" borderId="6" xfId="1" applyFont="1" applyBorder="1" applyAlignment="1">
      <alignment horizontal="center"/>
    </xf>
    <xf numFmtId="164" fontId="2" fillId="4" borderId="2" xfId="0" applyNumberFormat="1" applyFont="1" applyFill="1" applyBorder="1" applyAlignment="1">
      <alignment horizontal="center"/>
    </xf>
    <xf numFmtId="0" fontId="2" fillId="0" borderId="8" xfId="0" applyFont="1" applyBorder="1"/>
    <xf numFmtId="49" fontId="2" fillId="0" borderId="8" xfId="0" applyNumberFormat="1" applyFont="1" applyBorder="1"/>
    <xf numFmtId="44" fontId="2" fillId="0" borderId="9" xfId="1" applyFont="1" applyBorder="1"/>
    <xf numFmtId="44" fontId="2" fillId="0" borderId="10" xfId="1" applyFont="1" applyBorder="1"/>
    <xf numFmtId="44" fontId="2" fillId="0" borderId="11" xfId="1" applyFont="1" applyBorder="1"/>
    <xf numFmtId="44" fontId="2" fillId="0" borderId="8" xfId="1" applyFont="1" applyBorder="1"/>
    <xf numFmtId="166" fontId="2" fillId="0" borderId="8" xfId="0" applyNumberFormat="1" applyFont="1" applyBorder="1" applyAlignment="1">
      <alignment horizontal="center"/>
    </xf>
    <xf numFmtId="166" fontId="2" fillId="0" borderId="6" xfId="0" applyNumberFormat="1" applyFont="1" applyBorder="1" applyAlignment="1">
      <alignment horizontal="center"/>
    </xf>
    <xf numFmtId="0" fontId="2" fillId="0" borderId="6" xfId="0" applyFont="1" applyBorder="1"/>
    <xf numFmtId="49" fontId="2" fillId="0" borderId="6" xfId="0" applyNumberFormat="1" applyFont="1" applyBorder="1"/>
    <xf numFmtId="44" fontId="2" fillId="0" borderId="12" xfId="1" applyFont="1" applyBorder="1"/>
    <xf numFmtId="44" fontId="2" fillId="0" borderId="2" xfId="1" applyFont="1" applyBorder="1"/>
    <xf numFmtId="44" fontId="2" fillId="0" borderId="13" xfId="1" applyFont="1" applyBorder="1"/>
    <xf numFmtId="44" fontId="2" fillId="0" borderId="6" xfId="1" applyFont="1" applyBorder="1"/>
    <xf numFmtId="44" fontId="2" fillId="0" borderId="17" xfId="1" applyFont="1" applyBorder="1"/>
    <xf numFmtId="0" fontId="2" fillId="0" borderId="9" xfId="0" applyFont="1" applyBorder="1"/>
    <xf numFmtId="0" fontId="2" fillId="0" borderId="18" xfId="0" applyFont="1" applyBorder="1"/>
    <xf numFmtId="49" fontId="2" fillId="0" borderId="18" xfId="0" applyNumberFormat="1" applyFont="1" applyBorder="1"/>
    <xf numFmtId="0" fontId="2" fillId="0" borderId="19" xfId="0" applyFont="1" applyBorder="1"/>
    <xf numFmtId="44" fontId="2" fillId="0" borderId="20" xfId="1" applyFont="1" applyBorder="1"/>
    <xf numFmtId="0" fontId="2" fillId="0" borderId="12" xfId="0" applyFont="1" applyBorder="1"/>
    <xf numFmtId="164" fontId="2" fillId="5" borderId="42" xfId="0" applyNumberFormat="1" applyFont="1" applyFill="1" applyBorder="1" applyProtection="1">
      <protection locked="0"/>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7" xfId="0" applyNumberFormat="1" applyFont="1" applyBorder="1" applyAlignment="1">
      <alignment horizontal="center"/>
    </xf>
    <xf numFmtId="164" fontId="18" fillId="0" borderId="41" xfId="0" applyNumberFormat="1" applyFont="1" applyBorder="1"/>
    <xf numFmtId="0" fontId="9" fillId="5" borderId="22"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19" fillId="6" borderId="43" xfId="0" applyFont="1" applyFill="1" applyBorder="1" applyAlignment="1">
      <alignment horizontal="left" vertical="center"/>
    </xf>
    <xf numFmtId="0" fontId="20" fillId="6" borderId="43" xfId="0" applyFont="1" applyFill="1" applyBorder="1" applyAlignment="1">
      <alignment horizontal="left" vertical="center"/>
    </xf>
    <xf numFmtId="0" fontId="23" fillId="8" borderId="0" xfId="0" applyFont="1" applyFill="1"/>
    <xf numFmtId="0" fontId="2" fillId="8" borderId="0" xfId="0" applyFont="1" applyFill="1"/>
    <xf numFmtId="0" fontId="6" fillId="9" borderId="6"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1" fillId="4" borderId="0" xfId="0" applyFont="1" applyFill="1" applyAlignment="1">
      <alignment vertical="center" wrapText="1"/>
    </xf>
    <xf numFmtId="0" fontId="24" fillId="4" borderId="0" xfId="0" applyFont="1" applyFill="1" applyAlignment="1">
      <alignment vertical="center"/>
    </xf>
    <xf numFmtId="0" fontId="21" fillId="4" borderId="0" xfId="0" applyFont="1" applyFill="1" applyAlignment="1">
      <alignment horizontal="left" vertical="center"/>
    </xf>
    <xf numFmtId="0" fontId="25" fillId="4" borderId="0" xfId="0" applyFont="1" applyFill="1" applyAlignment="1">
      <alignment horizontal="left" vertical="center"/>
    </xf>
    <xf numFmtId="0" fontId="0" fillId="4" borderId="0" xfId="0" applyFill="1"/>
    <xf numFmtId="0" fontId="26" fillId="4" borderId="0" xfId="0" applyFont="1" applyFill="1"/>
    <xf numFmtId="166" fontId="2" fillId="5" borderId="18" xfId="0" applyNumberFormat="1" applyFont="1" applyFill="1" applyBorder="1" applyAlignment="1" applyProtection="1">
      <alignment horizontal="center" vertical="center"/>
      <protection locked="0"/>
    </xf>
    <xf numFmtId="49" fontId="2" fillId="5" borderId="18" xfId="0" applyNumberFormat="1" applyFont="1" applyFill="1" applyBorder="1" applyAlignment="1" applyProtection="1">
      <alignment horizontal="left" vertical="center" wrapText="1"/>
      <protection locked="0"/>
    </xf>
    <xf numFmtId="164" fontId="2" fillId="4" borderId="24" xfId="0" applyNumberFormat="1" applyFont="1" applyFill="1" applyBorder="1" applyAlignment="1">
      <alignment vertical="center"/>
    </xf>
    <xf numFmtId="44" fontId="2" fillId="5" borderId="20" xfId="1" applyFont="1" applyFill="1" applyBorder="1" applyAlignment="1" applyProtection="1">
      <alignment horizontal="right" vertical="center"/>
      <protection locked="0"/>
    </xf>
    <xf numFmtId="44" fontId="2" fillId="5" borderId="17" xfId="1" applyFont="1" applyFill="1" applyBorder="1" applyAlignment="1" applyProtection="1">
      <alignment horizontal="right" vertical="center"/>
      <protection locked="0"/>
    </xf>
    <xf numFmtId="44" fontId="2" fillId="5" borderId="18" xfId="1" applyFont="1" applyFill="1" applyBorder="1" applyAlignment="1" applyProtection="1">
      <alignment horizontal="right" vertical="center"/>
      <protection locked="0"/>
    </xf>
    <xf numFmtId="44" fontId="2" fillId="5" borderId="4" xfId="1" applyFont="1" applyFill="1" applyBorder="1" applyAlignment="1" applyProtection="1">
      <alignment vertical="center"/>
      <protection locked="0"/>
    </xf>
    <xf numFmtId="166" fontId="2" fillId="5" borderId="8"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left" vertical="center" wrapText="1"/>
      <protection locked="0"/>
    </xf>
    <xf numFmtId="164" fontId="2" fillId="4" borderId="8" xfId="0" applyNumberFormat="1" applyFont="1" applyFill="1" applyBorder="1" applyAlignment="1">
      <alignment vertical="center"/>
    </xf>
    <xf numFmtId="49" fontId="2" fillId="5" borderId="6" xfId="0" applyNumberFormat="1" applyFont="1" applyFill="1" applyBorder="1" applyAlignment="1" applyProtection="1">
      <alignment horizontal="left" vertical="center" wrapText="1"/>
      <protection locked="0"/>
    </xf>
    <xf numFmtId="164" fontId="2" fillId="4" borderId="26" xfId="0" applyNumberFormat="1" applyFont="1" applyFill="1" applyBorder="1" applyAlignment="1">
      <alignment vertical="center"/>
    </xf>
    <xf numFmtId="44" fontId="2" fillId="5" borderId="26" xfId="1" applyFont="1" applyFill="1" applyBorder="1" applyAlignment="1" applyProtection="1">
      <alignment horizontal="right" vertical="center"/>
      <protection locked="0"/>
    </xf>
    <xf numFmtId="166" fontId="2" fillId="5" borderId="24" xfId="0" applyNumberFormat="1" applyFont="1" applyFill="1" applyBorder="1" applyAlignment="1" applyProtection="1">
      <alignment horizontal="center" vertical="center"/>
      <protection locked="0"/>
    </xf>
    <xf numFmtId="49" fontId="2" fillId="5" borderId="24" xfId="0" applyNumberFormat="1" applyFont="1" applyFill="1" applyBorder="1" applyAlignment="1" applyProtection="1">
      <alignment horizontal="left" vertical="center" wrapText="1"/>
      <protection locked="0"/>
    </xf>
    <xf numFmtId="44" fontId="2" fillId="5" borderId="27" xfId="1" applyFont="1" applyFill="1" applyBorder="1" applyAlignment="1" applyProtection="1">
      <alignment horizontal="right" vertical="center"/>
      <protection locked="0"/>
    </xf>
    <xf numFmtId="44" fontId="2" fillId="5" borderId="28" xfId="1" applyFont="1" applyFill="1" applyBorder="1" applyAlignment="1" applyProtection="1">
      <alignment horizontal="right" vertical="center"/>
      <protection locked="0"/>
    </xf>
    <xf numFmtId="44" fontId="2" fillId="5" borderId="24" xfId="1" applyFont="1" applyFill="1" applyBorder="1" applyAlignment="1" applyProtection="1">
      <alignment horizontal="right" vertical="center"/>
      <protection locked="0"/>
    </xf>
    <xf numFmtId="44" fontId="2" fillId="5" borderId="24" xfId="1" applyFont="1" applyFill="1" applyBorder="1" applyAlignment="1" applyProtection="1">
      <alignment vertical="center"/>
      <protection locked="0"/>
    </xf>
    <xf numFmtId="44" fontId="2" fillId="5" borderId="29" xfId="1" applyFont="1" applyFill="1" applyBorder="1" applyAlignment="1" applyProtection="1">
      <alignment vertical="center"/>
      <protection locked="0"/>
    </xf>
    <xf numFmtId="44" fontId="2" fillId="5" borderId="18" xfId="1" applyFont="1" applyFill="1" applyBorder="1" applyAlignment="1" applyProtection="1">
      <alignment vertical="center"/>
      <protection locked="0"/>
    </xf>
    <xf numFmtId="44" fontId="2" fillId="5" borderId="10" xfId="1" applyFont="1" applyFill="1" applyBorder="1" applyAlignment="1" applyProtection="1">
      <alignment horizontal="right" vertical="center"/>
      <protection locked="0"/>
    </xf>
    <xf numFmtId="44" fontId="2" fillId="5" borderId="11" xfId="1" applyFont="1" applyFill="1" applyBorder="1" applyAlignment="1" applyProtection="1">
      <alignment horizontal="right" vertical="center"/>
      <protection locked="0"/>
    </xf>
    <xf numFmtId="44" fontId="2" fillId="5" borderId="8" xfId="1" applyFont="1" applyFill="1" applyBorder="1" applyAlignment="1" applyProtection="1">
      <alignment horizontal="right" vertical="center"/>
      <protection locked="0"/>
    </xf>
    <xf numFmtId="44" fontId="2" fillId="5" borderId="8" xfId="1" applyFont="1" applyFill="1" applyBorder="1" applyAlignment="1" applyProtection="1">
      <alignment vertical="center"/>
      <protection locked="0"/>
    </xf>
    <xf numFmtId="44" fontId="2" fillId="5" borderId="30" xfId="1" applyFont="1" applyFill="1" applyBorder="1" applyAlignment="1" applyProtection="1">
      <alignment vertical="center"/>
      <protection locked="0"/>
    </xf>
    <xf numFmtId="44" fontId="2" fillId="5" borderId="2" xfId="1" applyFont="1" applyFill="1" applyBorder="1" applyAlignment="1" applyProtection="1">
      <alignment horizontal="right" vertical="center"/>
      <protection locked="0"/>
    </xf>
    <xf numFmtId="44" fontId="2" fillId="5" borderId="13" xfId="1" applyFont="1" applyFill="1" applyBorder="1" applyAlignment="1" applyProtection="1">
      <alignment horizontal="right" vertical="center"/>
      <protection locked="0"/>
    </xf>
    <xf numFmtId="44" fontId="2" fillId="5" borderId="7" xfId="1" applyFont="1" applyFill="1" applyBorder="1" applyAlignment="1" applyProtection="1">
      <alignment horizontal="right" vertical="center"/>
      <protection locked="0"/>
    </xf>
    <xf numFmtId="44" fontId="2" fillId="5" borderId="31" xfId="1" applyFont="1" applyFill="1" applyBorder="1" applyAlignment="1" applyProtection="1">
      <alignment vertical="center"/>
      <protection locked="0"/>
    </xf>
    <xf numFmtId="44" fontId="2" fillId="5" borderId="0" xfId="1" applyFont="1" applyFill="1" applyAlignment="1" applyProtection="1">
      <alignment vertical="center"/>
      <protection locked="0"/>
    </xf>
    <xf numFmtId="164" fontId="2" fillId="11" borderId="42" xfId="0" applyNumberFormat="1" applyFont="1" applyFill="1" applyBorder="1" applyAlignment="1" applyProtection="1">
      <alignment vertical="center"/>
      <protection locked="0"/>
    </xf>
    <xf numFmtId="49" fontId="0" fillId="5" borderId="8" xfId="0" applyNumberFormat="1" applyFill="1" applyBorder="1" applyAlignment="1" applyProtection="1">
      <alignment horizontal="left" vertical="center" wrapText="1"/>
      <protection locked="0"/>
    </xf>
    <xf numFmtId="0" fontId="2" fillId="0" borderId="5" xfId="0" applyFont="1" applyBorder="1" applyAlignment="1">
      <alignment vertical="center" wrapText="1"/>
    </xf>
    <xf numFmtId="0" fontId="17" fillId="0" borderId="0" xfId="0" applyFont="1" applyAlignment="1">
      <alignment horizontal="right"/>
    </xf>
    <xf numFmtId="0" fontId="2" fillId="0" borderId="0" xfId="0" applyFont="1" applyAlignment="1">
      <alignment horizontal="center" vertical="center" wrapText="1"/>
    </xf>
    <xf numFmtId="0" fontId="2" fillId="12" borderId="0" xfId="0" applyFont="1" applyFill="1" applyAlignment="1">
      <alignment horizontal="center"/>
    </xf>
    <xf numFmtId="0" fontId="8" fillId="12" borderId="0" xfId="0" applyFont="1" applyFill="1" applyAlignment="1">
      <alignment horizontal="left"/>
    </xf>
    <xf numFmtId="164" fontId="18" fillId="0" borderId="0" xfId="0" applyNumberFormat="1" applyFont="1"/>
    <xf numFmtId="0" fontId="12" fillId="0" borderId="0" xfId="0" applyFont="1" applyAlignment="1">
      <alignment horizontal="right"/>
    </xf>
    <xf numFmtId="166" fontId="2" fillId="5" borderId="26"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left" vertical="center" wrapText="1"/>
      <protection locked="0"/>
    </xf>
    <xf numFmtId="44" fontId="2" fillId="5" borderId="33" xfId="1" applyFont="1" applyFill="1" applyBorder="1" applyAlignment="1" applyProtection="1">
      <alignment horizontal="right" vertical="center"/>
      <protection locked="0"/>
    </xf>
    <xf numFmtId="44" fontId="2" fillId="5" borderId="47" xfId="1" applyFont="1" applyFill="1" applyBorder="1" applyAlignment="1" applyProtection="1">
      <alignment horizontal="right" vertical="center"/>
      <protection locked="0"/>
    </xf>
    <xf numFmtId="44" fontId="2" fillId="5" borderId="48" xfId="1" applyFont="1" applyFill="1" applyBorder="1" applyAlignment="1" applyProtection="1">
      <alignment vertical="center"/>
      <protection locked="0"/>
    </xf>
    <xf numFmtId="0" fontId="30" fillId="0" borderId="0" xfId="0" applyFont="1" applyAlignment="1">
      <alignment horizontal="right"/>
    </xf>
    <xf numFmtId="0" fontId="8" fillId="0" borderId="0" xfId="0" applyFont="1" applyAlignment="1">
      <alignment horizontal="right"/>
    </xf>
    <xf numFmtId="0" fontId="4" fillId="0" borderId="0" xfId="0" applyFont="1"/>
    <xf numFmtId="0" fontId="8" fillId="0" borderId="0" xfId="0" applyFont="1" applyAlignment="1">
      <alignment horizontal="left" vertical="center"/>
    </xf>
    <xf numFmtId="164" fontId="30" fillId="0" borderId="0" xfId="0" applyNumberFormat="1" applyFont="1"/>
    <xf numFmtId="164" fontId="17" fillId="0" borderId="46" xfId="0" applyNumberFormat="1" applyFont="1" applyBorder="1"/>
    <xf numFmtId="164" fontId="30" fillId="4" borderId="5" xfId="0" applyNumberFormat="1" applyFont="1" applyFill="1" applyBorder="1" applyAlignment="1">
      <alignment vertical="center"/>
    </xf>
    <xf numFmtId="0" fontId="8" fillId="0" borderId="5" xfId="0" applyFont="1" applyBorder="1" applyAlignment="1">
      <alignment vertical="center"/>
    </xf>
    <xf numFmtId="164" fontId="8" fillId="0" borderId="5" xfId="0" applyNumberFormat="1" applyFont="1" applyBorder="1" applyAlignment="1">
      <alignment horizontal="right" vertical="center"/>
    </xf>
    <xf numFmtId="0" fontId="2" fillId="4" borderId="0" xfId="0" applyFont="1" applyFill="1" applyAlignment="1">
      <alignment horizontal="center"/>
    </xf>
    <xf numFmtId="167" fontId="2" fillId="5" borderId="42" xfId="0" applyNumberFormat="1" applyFont="1" applyFill="1" applyBorder="1" applyAlignment="1" applyProtection="1">
      <alignment vertical="center"/>
      <protection locked="0"/>
    </xf>
    <xf numFmtId="164" fontId="2" fillId="0" borderId="4" xfId="0" applyNumberFormat="1" applyFont="1" applyBorder="1" applyAlignment="1">
      <alignment horizontal="right"/>
    </xf>
    <xf numFmtId="164" fontId="30" fillId="0" borderId="0" xfId="0" applyNumberFormat="1" applyFont="1" applyAlignment="1">
      <alignment horizontal="right"/>
    </xf>
    <xf numFmtId="0" fontId="4" fillId="4" borderId="0" xfId="0" applyFont="1" applyFill="1" applyAlignment="1">
      <alignment horizontal="left" vertical="top" wrapText="1"/>
    </xf>
    <xf numFmtId="0" fontId="34" fillId="4" borderId="0" xfId="0" applyFont="1" applyFill="1" applyAlignment="1">
      <alignment vertical="top"/>
    </xf>
    <xf numFmtId="0" fontId="35" fillId="4" borderId="0" xfId="0" applyFont="1" applyFill="1" applyAlignment="1">
      <alignment vertical="center"/>
    </xf>
    <xf numFmtId="0" fontId="28" fillId="13" borderId="0" xfId="0" applyFont="1" applyFill="1" applyAlignment="1">
      <alignment vertical="center"/>
    </xf>
    <xf numFmtId="0" fontId="23" fillId="13" borderId="0" xfId="0" applyFont="1" applyFill="1" applyAlignment="1">
      <alignment vertical="center"/>
    </xf>
    <xf numFmtId="0" fontId="28" fillId="14" borderId="0" xfId="0" applyFont="1" applyFill="1" applyAlignment="1">
      <alignment vertical="center"/>
    </xf>
    <xf numFmtId="0" fontId="23" fillId="14" borderId="0" xfId="0" applyFont="1" applyFill="1" applyAlignment="1">
      <alignment vertical="center"/>
    </xf>
    <xf numFmtId="0" fontId="2" fillId="13" borderId="0" xfId="0" applyFont="1" applyFill="1"/>
    <xf numFmtId="0" fontId="33" fillId="0" borderId="0" xfId="0" applyFont="1" applyAlignment="1">
      <alignment vertical="center"/>
    </xf>
    <xf numFmtId="0" fontId="29" fillId="15" borderId="0" xfId="0" applyFont="1" applyFill="1" applyAlignment="1">
      <alignment horizontal="left" vertical="center"/>
    </xf>
    <xf numFmtId="0" fontId="33" fillId="15" borderId="0" xfId="0" applyFont="1" applyFill="1" applyAlignment="1">
      <alignment vertical="center"/>
    </xf>
    <xf numFmtId="0" fontId="29" fillId="15" borderId="0" xfId="0" applyFont="1" applyFill="1" applyAlignment="1">
      <alignment horizontal="right" vertical="center"/>
    </xf>
    <xf numFmtId="0" fontId="25" fillId="4" borderId="0" xfId="0" applyFont="1" applyFill="1" applyAlignment="1">
      <alignment vertical="center"/>
    </xf>
    <xf numFmtId="0" fontId="28" fillId="4" borderId="0" xfId="0" applyFont="1" applyFill="1" applyAlignment="1">
      <alignment vertical="center"/>
    </xf>
    <xf numFmtId="0" fontId="23" fillId="4" borderId="0" xfId="0" applyFont="1" applyFill="1" applyAlignment="1">
      <alignment vertical="center"/>
    </xf>
    <xf numFmtId="164" fontId="36" fillId="4" borderId="0" xfId="0" applyNumberFormat="1" applyFont="1" applyFill="1" applyAlignment="1">
      <alignment horizontal="left" vertical="center"/>
    </xf>
    <xf numFmtId="164" fontId="28" fillId="4" borderId="0" xfId="0" applyNumberFormat="1" applyFont="1" applyFill="1" applyAlignment="1">
      <alignment horizontal="center" vertical="center"/>
    </xf>
    <xf numFmtId="0" fontId="33" fillId="16" borderId="0" xfId="0" applyFont="1" applyFill="1" applyAlignment="1">
      <alignment vertical="center"/>
    </xf>
    <xf numFmtId="0" fontId="38" fillId="4" borderId="0" xfId="0" applyFont="1" applyFill="1"/>
    <xf numFmtId="0" fontId="39" fillId="4" borderId="0" xfId="0" applyFont="1" applyFill="1"/>
    <xf numFmtId="0" fontId="37" fillId="4" borderId="0" xfId="0" applyFont="1" applyFill="1" applyAlignment="1">
      <alignment horizontal="left" vertical="center"/>
    </xf>
    <xf numFmtId="0" fontId="20" fillId="14" borderId="0" xfId="0" applyFont="1" applyFill="1" applyAlignment="1">
      <alignment vertical="center"/>
    </xf>
    <xf numFmtId="0" fontId="23" fillId="0" borderId="0" xfId="0" applyFont="1" applyAlignment="1">
      <alignment vertical="center"/>
    </xf>
    <xf numFmtId="0" fontId="20" fillId="13" borderId="0" xfId="0" applyFont="1" applyFill="1" applyAlignment="1">
      <alignment vertical="center"/>
    </xf>
    <xf numFmtId="0" fontId="20" fillId="17" borderId="0" xfId="0" applyFont="1" applyFill="1" applyAlignment="1">
      <alignment vertical="center"/>
    </xf>
    <xf numFmtId="0" fontId="23" fillId="17" borderId="0" xfId="0" applyFont="1" applyFill="1" applyAlignment="1">
      <alignment vertical="center"/>
    </xf>
    <xf numFmtId="164" fontId="20" fillId="17" borderId="0" xfId="0" applyNumberFormat="1" applyFont="1" applyFill="1" applyAlignment="1">
      <alignment vertical="center"/>
    </xf>
    <xf numFmtId="0" fontId="23" fillId="0" borderId="0" xfId="0" applyFont="1" applyAlignment="1">
      <alignment vertical="center" wrapText="1"/>
    </xf>
    <xf numFmtId="0" fontId="15" fillId="0" borderId="0" xfId="0" applyFont="1" applyAlignment="1">
      <alignment horizontal="left" vertical="center"/>
    </xf>
    <xf numFmtId="8" fontId="2" fillId="0" borderId="0" xfId="0" applyNumberFormat="1" applyFont="1" applyAlignment="1">
      <alignment horizontal="center"/>
    </xf>
    <xf numFmtId="164" fontId="2" fillId="0" borderId="0" xfId="0" applyNumberFormat="1" applyFont="1" applyAlignment="1">
      <alignment horizontal="center"/>
    </xf>
    <xf numFmtId="44" fontId="2" fillId="5" borderId="3" xfId="1" applyFont="1" applyFill="1" applyBorder="1" applyAlignment="1" applyProtection="1">
      <alignment horizontal="right" vertical="center"/>
      <protection locked="0"/>
    </xf>
    <xf numFmtId="44" fontId="2" fillId="5" borderId="52" xfId="1" applyFont="1" applyFill="1" applyBorder="1" applyAlignment="1" applyProtection="1">
      <alignment horizontal="right" vertical="center"/>
      <protection locked="0"/>
    </xf>
    <xf numFmtId="44" fontId="2" fillId="5" borderId="51" xfId="1" applyFont="1" applyFill="1" applyBorder="1" applyAlignment="1" applyProtection="1">
      <alignment horizontal="right" vertical="center"/>
      <protection locked="0"/>
    </xf>
    <xf numFmtId="44" fontId="2" fillId="5" borderId="23" xfId="1" applyFont="1" applyFill="1" applyBorder="1" applyAlignment="1" applyProtection="1">
      <alignment vertical="center"/>
      <protection locked="0"/>
    </xf>
    <xf numFmtId="164" fontId="2" fillId="18" borderId="8" xfId="0" applyNumberFormat="1" applyFont="1" applyFill="1" applyBorder="1" applyAlignment="1">
      <alignment vertical="center"/>
    </xf>
    <xf numFmtId="164" fontId="2" fillId="18" borderId="51" xfId="0" applyNumberFormat="1" applyFont="1" applyFill="1" applyBorder="1" applyAlignment="1">
      <alignment vertical="center"/>
    </xf>
    <xf numFmtId="0" fontId="41" fillId="6" borderId="5" xfId="0" applyFont="1" applyFill="1" applyBorder="1" applyAlignment="1">
      <alignment horizontal="center" vertical="center"/>
    </xf>
    <xf numFmtId="0" fontId="42" fillId="4" borderId="0" xfId="0" applyFont="1" applyFill="1" applyAlignment="1">
      <alignment vertical="center"/>
    </xf>
    <xf numFmtId="0" fontId="2" fillId="5" borderId="25" xfId="0" applyFont="1" applyFill="1" applyBorder="1" applyAlignment="1" applyProtection="1">
      <alignment vertical="center" wrapText="1"/>
      <protection locked="0"/>
    </xf>
    <xf numFmtId="0" fontId="9" fillId="5" borderId="36" xfId="0" applyFont="1" applyFill="1" applyBorder="1" applyAlignment="1" applyProtection="1">
      <alignment horizontal="center"/>
      <protection locked="0"/>
    </xf>
    <xf numFmtId="0" fontId="9" fillId="5" borderId="32" xfId="0" applyFont="1" applyFill="1" applyBorder="1" applyAlignment="1" applyProtection="1">
      <alignment horizontal="center"/>
      <protection locked="0"/>
    </xf>
    <xf numFmtId="0" fontId="9" fillId="5" borderId="35" xfId="0" applyFont="1" applyFill="1" applyBorder="1" applyAlignment="1" applyProtection="1">
      <alignment horizontal="center"/>
      <protection locked="0"/>
    </xf>
    <xf numFmtId="0" fontId="2" fillId="5" borderId="39" xfId="0" applyFont="1" applyFill="1" applyBorder="1" applyAlignment="1" applyProtection="1">
      <alignment vertical="center" wrapText="1"/>
      <protection locked="0"/>
    </xf>
    <xf numFmtId="0" fontId="2" fillId="5" borderId="34" xfId="0" applyFont="1" applyFill="1" applyBorder="1" applyAlignment="1" applyProtection="1">
      <alignment vertical="center" wrapText="1"/>
      <protection locked="0"/>
    </xf>
    <xf numFmtId="0" fontId="20" fillId="6" borderId="54" xfId="0" applyFont="1" applyFill="1" applyBorder="1" applyAlignment="1">
      <alignment horizontal="left" vertical="center"/>
    </xf>
    <xf numFmtId="0" fontId="19" fillId="7" borderId="57" xfId="0" applyFont="1" applyFill="1" applyBorder="1" applyAlignment="1">
      <alignment horizontal="left" vertical="center"/>
    </xf>
    <xf numFmtId="0" fontId="20" fillId="7" borderId="57" xfId="0" applyFont="1" applyFill="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8" fontId="2" fillId="0" borderId="23" xfId="0" applyNumberFormat="1" applyFont="1" applyBorder="1" applyAlignment="1">
      <alignment horizontal="center"/>
    </xf>
    <xf numFmtId="164" fontId="2" fillId="0" borderId="23" xfId="0" applyNumberFormat="1" applyFont="1" applyBorder="1" applyAlignment="1">
      <alignment horizontal="center"/>
    </xf>
    <xf numFmtId="0" fontId="2" fillId="0" borderId="23" xfId="0" applyFont="1" applyBorder="1" applyAlignment="1">
      <alignment horizontal="center"/>
    </xf>
    <xf numFmtId="0" fontId="2" fillId="0" borderId="32" xfId="0" applyFont="1" applyBorder="1"/>
    <xf numFmtId="166" fontId="2" fillId="0" borderId="18" xfId="0" applyNumberFormat="1" applyFont="1" applyBorder="1" applyAlignment="1">
      <alignment horizontal="center"/>
    </xf>
    <xf numFmtId="0" fontId="5" fillId="4" borderId="0" xfId="0" applyFont="1" applyFill="1" applyAlignment="1">
      <alignment horizontal="left" vertical="top" wrapText="1"/>
    </xf>
    <xf numFmtId="0" fontId="45" fillId="4" borderId="0" xfId="0" applyFont="1" applyFill="1" applyAlignment="1">
      <alignment vertical="center"/>
    </xf>
    <xf numFmtId="0" fontId="1" fillId="4" borderId="0" xfId="0" applyFont="1" applyFill="1"/>
    <xf numFmtId="0" fontId="0" fillId="4" borderId="0" xfId="0" applyFill="1" applyAlignment="1">
      <alignment vertical="top"/>
    </xf>
    <xf numFmtId="0" fontId="44" fillId="4" borderId="0" xfId="0" applyFont="1" applyFill="1" applyAlignment="1">
      <alignment vertical="top"/>
    </xf>
    <xf numFmtId="0" fontId="0" fillId="4" borderId="0" xfId="0" applyFill="1" applyAlignment="1">
      <alignment vertical="top" wrapText="1"/>
    </xf>
    <xf numFmtId="0" fontId="48" fillId="4" borderId="0" xfId="2" applyFont="1" applyFill="1" applyAlignment="1">
      <alignment vertical="top"/>
    </xf>
    <xf numFmtId="0" fontId="50" fillId="4" borderId="0" xfId="0" applyFont="1" applyFill="1" applyAlignment="1">
      <alignment wrapText="1"/>
    </xf>
    <xf numFmtId="0" fontId="52" fillId="4" borderId="0" xfId="0" applyFont="1" applyFill="1" applyAlignment="1">
      <alignment horizontal="right" vertical="top"/>
    </xf>
    <xf numFmtId="0" fontId="44" fillId="4" borderId="0" xfId="0" applyFont="1" applyFill="1"/>
    <xf numFmtId="0" fontId="54" fillId="4" borderId="0" xfId="0" applyFont="1" applyFill="1" applyAlignment="1">
      <alignment vertical="center"/>
    </xf>
    <xf numFmtId="0" fontId="55" fillId="4" borderId="0" xfId="0" applyFont="1" applyFill="1" applyAlignment="1">
      <alignment vertical="center"/>
    </xf>
    <xf numFmtId="0" fontId="54" fillId="19" borderId="0" xfId="0" applyFont="1" applyFill="1" applyAlignment="1">
      <alignment vertical="center"/>
    </xf>
    <xf numFmtId="0" fontId="55" fillId="19" borderId="0" xfId="0" applyFont="1" applyFill="1" applyAlignment="1">
      <alignment vertical="center"/>
    </xf>
    <xf numFmtId="0" fontId="56" fillId="4" borderId="0" xfId="0" applyFont="1" applyFill="1"/>
    <xf numFmtId="0" fontId="53" fillId="4" borderId="0" xfId="2" applyFont="1" applyFill="1" applyAlignment="1">
      <alignment vertical="top"/>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24" xfId="0" applyFont="1" applyFill="1" applyBorder="1" applyAlignment="1">
      <alignment vertical="center" wrapText="1"/>
    </xf>
    <xf numFmtId="0" fontId="2" fillId="0" borderId="26" xfId="0" applyFont="1" applyBorder="1"/>
    <xf numFmtId="164" fontId="2" fillId="0" borderId="14" xfId="0" applyNumberFormat="1" applyFont="1" applyBorder="1" applyAlignment="1">
      <alignment horizontal="right"/>
    </xf>
    <xf numFmtId="164" fontId="2" fillId="0" borderId="15" xfId="0" applyNumberFormat="1" applyFont="1" applyBorder="1" applyAlignment="1">
      <alignment horizontal="right"/>
    </xf>
    <xf numFmtId="0" fontId="2" fillId="0" borderId="22" xfId="0" applyFont="1" applyBorder="1"/>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16" xfId="0" applyNumberFormat="1" applyFont="1" applyBorder="1" applyAlignment="1">
      <alignment horizontal="right"/>
    </xf>
    <xf numFmtId="164" fontId="2" fillId="0" borderId="3" xfId="0" applyNumberFormat="1" applyFont="1" applyBorder="1" applyAlignment="1">
      <alignment horizontal="right"/>
    </xf>
    <xf numFmtId="164" fontId="2" fillId="0" borderId="7" xfId="0" applyNumberFormat="1" applyFont="1" applyBorder="1" applyAlignment="1">
      <alignment horizontal="right"/>
    </xf>
    <xf numFmtId="0" fontId="2" fillId="0" borderId="7" xfId="0" applyFont="1" applyBorder="1"/>
    <xf numFmtId="0" fontId="2" fillId="18" borderId="63" xfId="0" applyFont="1" applyFill="1" applyBorder="1" applyAlignment="1" applyProtection="1">
      <alignment vertical="center" wrapText="1"/>
      <protection locked="0"/>
    </xf>
    <xf numFmtId="164" fontId="2" fillId="18" borderId="18" xfId="0" applyNumberFormat="1" applyFont="1" applyFill="1" applyBorder="1" applyAlignment="1">
      <alignment vertical="center"/>
    </xf>
    <xf numFmtId="44" fontId="2" fillId="5" borderId="26" xfId="1" applyFont="1" applyFill="1" applyBorder="1" applyAlignment="1" applyProtection="1">
      <alignment vertical="center"/>
      <protection locked="0"/>
    </xf>
    <xf numFmtId="44" fontId="58" fillId="0" borderId="11" xfId="1" applyFont="1" applyBorder="1"/>
    <xf numFmtId="44" fontId="58" fillId="0" borderId="9" xfId="1" applyFont="1" applyBorder="1"/>
    <xf numFmtId="44" fontId="58" fillId="0" borderId="65" xfId="1" applyFont="1" applyBorder="1"/>
    <xf numFmtId="0" fontId="0" fillId="4" borderId="0" xfId="0" applyFill="1" applyAlignment="1">
      <alignment horizontal="left" vertical="top" wrapText="1"/>
    </xf>
    <xf numFmtId="164" fontId="3" fillId="0" borderId="0" xfId="0" applyNumberFormat="1" applyFont="1" applyAlignment="1">
      <alignment vertical="center"/>
    </xf>
    <xf numFmtId="164" fontId="8" fillId="0" borderId="0" xfId="0" applyNumberFormat="1" applyFont="1" applyAlignment="1">
      <alignment vertical="center"/>
    </xf>
    <xf numFmtId="0" fontId="2" fillId="5" borderId="24" xfId="0" applyFont="1" applyFill="1" applyBorder="1" applyAlignment="1" applyProtection="1">
      <alignment horizontal="left" vertical="center" wrapText="1"/>
      <protection locked="0"/>
    </xf>
    <xf numFmtId="0" fontId="2" fillId="5" borderId="8"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5" borderId="18"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60" fillId="4" borderId="0" xfId="0" applyFont="1" applyFill="1" applyAlignment="1">
      <alignment vertical="center"/>
    </xf>
    <xf numFmtId="0" fontId="2" fillId="0" borderId="8" xfId="0" applyFont="1" applyBorder="1" applyAlignment="1">
      <alignment wrapText="1"/>
    </xf>
    <xf numFmtId="168" fontId="2" fillId="5" borderId="18" xfId="0" applyNumberFormat="1" applyFont="1" applyFill="1" applyBorder="1" applyAlignment="1" applyProtection="1">
      <alignment horizontal="center" vertical="center"/>
      <protection locked="0"/>
    </xf>
    <xf numFmtId="168" fontId="2" fillId="5" borderId="8" xfId="0" applyNumberFormat="1" applyFont="1" applyFill="1" applyBorder="1" applyAlignment="1" applyProtection="1">
      <alignment horizontal="center" vertical="center"/>
      <protection locked="0"/>
    </xf>
    <xf numFmtId="168" fontId="2" fillId="5" borderId="6" xfId="0" applyNumberFormat="1" applyFont="1" applyFill="1" applyBorder="1" applyAlignment="1" applyProtection="1">
      <alignment horizontal="center" vertical="center"/>
      <protection locked="0"/>
    </xf>
    <xf numFmtId="168" fontId="2" fillId="5" borderId="24" xfId="0" applyNumberFormat="1" applyFont="1" applyFill="1" applyBorder="1" applyAlignment="1" applyProtection="1">
      <alignment horizontal="center" vertical="center"/>
      <protection locked="0"/>
    </xf>
    <xf numFmtId="49" fontId="22" fillId="8" borderId="0" xfId="0" applyNumberFormat="1" applyFont="1" applyFill="1" applyAlignment="1">
      <alignment vertical="center"/>
    </xf>
    <xf numFmtId="0" fontId="61" fillId="4" borderId="0" xfId="0" applyFont="1" applyFill="1" applyAlignment="1">
      <alignment horizontal="left" wrapText="1"/>
    </xf>
    <xf numFmtId="0" fontId="62" fillId="0" borderId="0" xfId="0" applyFont="1"/>
    <xf numFmtId="0" fontId="64" fillId="4" borderId="0" xfId="0" applyFont="1" applyFill="1"/>
    <xf numFmtId="169" fontId="2" fillId="5" borderId="18" xfId="0" applyNumberFormat="1" applyFont="1" applyFill="1" applyBorder="1" applyAlignment="1" applyProtection="1">
      <alignment horizontal="center" vertical="center"/>
      <protection locked="0"/>
    </xf>
    <xf numFmtId="169" fontId="2" fillId="5" borderId="8" xfId="0" applyNumberFormat="1" applyFont="1" applyFill="1" applyBorder="1" applyAlignment="1" applyProtection="1">
      <alignment horizontal="center" vertical="center"/>
      <protection locked="0"/>
    </xf>
    <xf numFmtId="169" fontId="2" fillId="5" borderId="26" xfId="0" applyNumberFormat="1" applyFont="1" applyFill="1" applyBorder="1" applyAlignment="1" applyProtection="1">
      <alignment horizontal="center" vertical="center"/>
      <protection locked="0"/>
    </xf>
    <xf numFmtId="166" fontId="2" fillId="5" borderId="6" xfId="0" applyNumberFormat="1" applyFont="1" applyFill="1" applyBorder="1" applyAlignment="1" applyProtection="1">
      <alignment horizontal="center" vertical="center"/>
      <protection locked="0"/>
    </xf>
    <xf numFmtId="164" fontId="2" fillId="0" borderId="42" xfId="0" applyNumberFormat="1" applyFont="1" applyBorder="1"/>
    <xf numFmtId="0" fontId="2" fillId="4" borderId="0" xfId="0" applyFont="1" applyFill="1" applyAlignment="1">
      <alignment horizontal="center"/>
    </xf>
    <xf numFmtId="0" fontId="2" fillId="4" borderId="0" xfId="0" applyFont="1" applyFill="1"/>
    <xf numFmtId="0" fontId="5" fillId="4" borderId="0" xfId="0" applyFont="1" applyFill="1" applyAlignment="1">
      <alignment horizontal="center"/>
    </xf>
    <xf numFmtId="0" fontId="27" fillId="0" borderId="66" xfId="0" applyFont="1" applyBorder="1" applyAlignment="1">
      <alignment horizontal="center" vertical="center"/>
    </xf>
    <xf numFmtId="0" fontId="0" fillId="0" borderId="66" xfId="0" applyBorder="1"/>
    <xf numFmtId="0" fontId="5" fillId="0" borderId="0" xfId="0" applyFont="1" applyAlignment="1">
      <alignment horizontal="left"/>
    </xf>
    <xf numFmtId="0" fontId="2" fillId="0" borderId="0" xfId="0" applyFont="1"/>
    <xf numFmtId="0" fontId="3" fillId="0" borderId="15" xfId="0" applyFont="1" applyBorder="1" applyAlignment="1">
      <alignment horizontal="right" vertical="center"/>
    </xf>
    <xf numFmtId="0" fontId="0" fillId="0" borderId="37" xfId="0" applyBorder="1"/>
    <xf numFmtId="0" fontId="0" fillId="0" borderId="38" xfId="0" applyBorder="1"/>
    <xf numFmtId="0" fontId="23" fillId="8" borderId="0" xfId="0" applyFont="1" applyFill="1" applyAlignment="1">
      <alignment horizontal="center" vertical="center" wrapText="1"/>
    </xf>
    <xf numFmtId="0" fontId="2" fillId="8" borderId="0" xfId="0" applyFont="1" applyFill="1"/>
    <xf numFmtId="0" fontId="3" fillId="0" borderId="8" xfId="0" applyFont="1" applyBorder="1" applyAlignment="1">
      <alignment horizontal="right" vertical="center"/>
    </xf>
    <xf numFmtId="0" fontId="0" fillId="0" borderId="30" xfId="0" applyBorder="1"/>
    <xf numFmtId="0" fontId="0" fillId="0" borderId="25" xfId="0" applyBorder="1"/>
    <xf numFmtId="0" fontId="17" fillId="0" borderId="0" xfId="0" applyFont="1" applyAlignment="1">
      <alignment horizontal="right"/>
    </xf>
    <xf numFmtId="0" fontId="2" fillId="0" borderId="69" xfId="0" applyFont="1" applyBorder="1" applyAlignment="1">
      <alignment horizontal="center"/>
    </xf>
    <xf numFmtId="0" fontId="0" fillId="0" borderId="6" xfId="0" applyBorder="1"/>
    <xf numFmtId="0" fontId="0" fillId="0" borderId="7" xfId="0" applyBorder="1"/>
    <xf numFmtId="0" fontId="3" fillId="0" borderId="8" xfId="0" applyFont="1" applyBorder="1" applyAlignment="1">
      <alignment horizontal="right" vertical="center" shrinkToFit="1"/>
    </xf>
    <xf numFmtId="0" fontId="28" fillId="10" borderId="70" xfId="0" applyFont="1" applyFill="1" applyBorder="1" applyAlignment="1">
      <alignment horizontal="center" vertical="center"/>
    </xf>
    <xf numFmtId="0" fontId="0" fillId="0" borderId="67" xfId="0" applyBorder="1"/>
    <xf numFmtId="0" fontId="0" fillId="0" borderId="68" xfId="0" applyBorder="1"/>
    <xf numFmtId="0" fontId="20" fillId="6" borderId="71" xfId="0" applyFont="1" applyFill="1" applyBorder="1" applyAlignment="1">
      <alignment horizontal="center" vertical="center"/>
    </xf>
    <xf numFmtId="0" fontId="0" fillId="0" borderId="59" xfId="0" applyBorder="1"/>
    <xf numFmtId="0" fontId="0" fillId="0" borderId="60" xfId="0" applyBorder="1"/>
    <xf numFmtId="0" fontId="30" fillId="0" borderId="0" xfId="0" applyFont="1" applyAlignment="1">
      <alignment horizontal="left"/>
    </xf>
    <xf numFmtId="0" fontId="30" fillId="0" borderId="0" xfId="0" applyFont="1" applyAlignment="1">
      <alignment horizontal="right"/>
    </xf>
    <xf numFmtId="165" fontId="2" fillId="0" borderId="0" xfId="0" applyNumberFormat="1" applyFont="1" applyAlignment="1">
      <alignment horizontal="left" vertical="center"/>
    </xf>
    <xf numFmtId="0" fontId="2" fillId="0" borderId="0" xfId="0" applyFont="1" applyAlignment="1">
      <alignment horizontal="right" vertical="center" wrapText="1"/>
    </xf>
    <xf numFmtId="0" fontId="27" fillId="0" borderId="0" xfId="0" applyFont="1" applyAlignment="1">
      <alignment horizontal="center" vertical="center"/>
    </xf>
    <xf numFmtId="0" fontId="30" fillId="0" borderId="0" xfId="0" applyFont="1" applyAlignment="1">
      <alignment horizontal="left" vertical="center" wrapText="1"/>
    </xf>
    <xf numFmtId="0" fontId="2" fillId="0" borderId="1" xfId="0" applyFont="1" applyBorder="1" applyAlignment="1">
      <alignment horizontal="center"/>
    </xf>
    <xf numFmtId="0" fontId="0" fillId="0" borderId="1" xfId="0" applyBorder="1"/>
    <xf numFmtId="0" fontId="3" fillId="0" borderId="7" xfId="0" applyFont="1" applyBorder="1" applyAlignment="1">
      <alignment horizontal="right" vertical="center"/>
    </xf>
    <xf numFmtId="0" fontId="0" fillId="0" borderId="23" xfId="0" applyBorder="1"/>
    <xf numFmtId="0" fontId="0" fillId="0" borderId="32" xfId="0" applyBorder="1"/>
    <xf numFmtId="0" fontId="31" fillId="0" borderId="0" xfId="0" applyFont="1" applyAlignment="1">
      <alignment horizontal="left"/>
    </xf>
    <xf numFmtId="0" fontId="17" fillId="0" borderId="0" xfId="0" applyFont="1" applyAlignment="1">
      <alignment horizontal="left"/>
    </xf>
    <xf numFmtId="0" fontId="28" fillId="8" borderId="0" xfId="0" applyFont="1" applyFill="1" applyAlignment="1">
      <alignment horizontal="right" vertical="center" wrapText="1"/>
    </xf>
    <xf numFmtId="0" fontId="61" fillId="4" borderId="0" xfId="0" applyFont="1" applyFill="1" applyAlignment="1">
      <alignment horizontal="left" wrapText="1"/>
    </xf>
    <xf numFmtId="0" fontId="0" fillId="0" borderId="0" xfId="0"/>
    <xf numFmtId="0" fontId="65" fillId="4" borderId="0" xfId="0" applyFont="1" applyFill="1" applyAlignment="1">
      <alignment horizontal="left" vertical="center"/>
    </xf>
    <xf numFmtId="0" fontId="1" fillId="4" borderId="0" xfId="0" applyFont="1" applyFill="1"/>
    <xf numFmtId="0" fontId="43" fillId="4" borderId="0" xfId="0" applyFont="1" applyFill="1" applyAlignment="1">
      <alignment horizontal="left" vertical="center" wrapText="1"/>
    </xf>
    <xf numFmtId="0" fontId="57" fillId="4" borderId="0" xfId="0" applyFont="1" applyFill="1" applyAlignment="1">
      <alignment vertical="center" wrapText="1"/>
    </xf>
    <xf numFmtId="0" fontId="43" fillId="4" borderId="0" xfId="0" applyFont="1" applyFill="1" applyAlignment="1">
      <alignment horizontal="left" vertical="top" wrapText="1"/>
    </xf>
    <xf numFmtId="0" fontId="2" fillId="5" borderId="0" xfId="1" applyNumberFormat="1" applyFont="1" applyFill="1" applyAlignment="1" applyProtection="1">
      <alignment horizontal="center" vertical="center"/>
      <protection locked="0"/>
    </xf>
    <xf numFmtId="0" fontId="0" fillId="0" borderId="0" xfId="0" applyProtection="1">
      <protection locked="0"/>
    </xf>
    <xf numFmtId="0" fontId="2" fillId="4" borderId="0" xfId="0" applyFont="1" applyFill="1" applyAlignment="1">
      <alignment horizontal="center" vertical="center" wrapText="1"/>
    </xf>
    <xf numFmtId="0" fontId="29" fillId="4" borderId="0" xfId="0" applyFont="1" applyFill="1" applyAlignment="1">
      <alignment horizontal="left"/>
    </xf>
    <xf numFmtId="0" fontId="8" fillId="4" borderId="0" xfId="0" applyFont="1" applyFill="1" applyAlignment="1">
      <alignment horizontal="center" vertical="center" wrapText="1"/>
    </xf>
    <xf numFmtId="0" fontId="2" fillId="0" borderId="0" xfId="0" applyFont="1" applyAlignment="1">
      <alignment horizontal="center"/>
    </xf>
    <xf numFmtId="0" fontId="13" fillId="4" borderId="0" xfId="0" applyFont="1" applyFill="1" applyAlignment="1">
      <alignment horizontal="left" vertical="top"/>
    </xf>
    <xf numFmtId="0" fontId="4" fillId="0" borderId="0" xfId="0" applyFont="1" applyAlignment="1">
      <alignment horizontal="center"/>
    </xf>
    <xf numFmtId="0" fontId="32" fillId="11" borderId="0" xfId="0" applyFont="1" applyFill="1" applyAlignment="1" applyProtection="1">
      <alignment horizontal="left" vertical="top" wrapText="1"/>
      <protection locked="0"/>
    </xf>
    <xf numFmtId="0" fontId="2" fillId="0" borderId="0" xfId="0" applyFont="1" applyAlignment="1">
      <alignment horizontal="center" vertical="center" wrapText="1"/>
    </xf>
    <xf numFmtId="164" fontId="7" fillId="4" borderId="0" xfId="0" applyNumberFormat="1" applyFont="1" applyFill="1" applyAlignment="1">
      <alignment horizontal="left" vertical="center"/>
    </xf>
    <xf numFmtId="164" fontId="29" fillId="15" borderId="0" xfId="0" applyNumberFormat="1" applyFont="1" applyFill="1" applyAlignment="1">
      <alignment horizontal="left" vertical="center"/>
    </xf>
    <xf numFmtId="0" fontId="33" fillId="0" borderId="0" xfId="0" applyFont="1" applyAlignment="1">
      <alignment vertical="center"/>
    </xf>
    <xf numFmtId="0" fontId="23" fillId="6" borderId="44" xfId="0" applyFont="1" applyFill="1" applyBorder="1" applyAlignment="1">
      <alignment horizontal="center" vertical="center" wrapText="1"/>
    </xf>
    <xf numFmtId="0" fontId="0" fillId="0" borderId="44" xfId="0" applyBorder="1"/>
    <xf numFmtId="0" fontId="3" fillId="0" borderId="22" xfId="0" applyFont="1" applyBorder="1" applyAlignment="1">
      <alignment horizontal="right" vertical="center"/>
    </xf>
    <xf numFmtId="0" fontId="0" fillId="0" borderId="40" xfId="0" applyBorder="1"/>
    <xf numFmtId="0" fontId="0" fillId="0" borderId="35" xfId="0" applyBorder="1"/>
    <xf numFmtId="0" fontId="3" fillId="0" borderId="6" xfId="0" applyFont="1" applyBorder="1" applyAlignment="1">
      <alignment horizontal="right" vertical="center" shrinkToFit="1"/>
    </xf>
    <xf numFmtId="0" fontId="0" fillId="0" borderId="36" xfId="0" applyBorder="1"/>
    <xf numFmtId="0" fontId="5" fillId="0" borderId="0" xfId="0" applyFont="1" applyAlignment="1">
      <alignment horizontal="center"/>
    </xf>
    <xf numFmtId="0" fontId="3" fillId="4" borderId="6" xfId="0" applyFont="1" applyFill="1" applyBorder="1" applyAlignment="1">
      <alignment horizontal="right" vertical="center" shrinkToFit="1"/>
    </xf>
    <xf numFmtId="164" fontId="36" fillId="13" borderId="0" xfId="0" applyNumberFormat="1" applyFont="1" applyFill="1" applyAlignment="1">
      <alignment horizontal="left" vertical="center"/>
    </xf>
    <xf numFmtId="164" fontId="33" fillId="16" borderId="0" xfId="0" applyNumberFormat="1" applyFont="1" applyFill="1" applyAlignment="1">
      <alignment horizontal="left" vertical="center"/>
    </xf>
    <xf numFmtId="164" fontId="28" fillId="14" borderId="0" xfId="0" applyNumberFormat="1" applyFont="1" applyFill="1" applyAlignment="1">
      <alignment horizontal="center" vertical="center"/>
    </xf>
    <xf numFmtId="49" fontId="22" fillId="6" borderId="43" xfId="0" applyNumberFormat="1" applyFont="1" applyFill="1" applyBorder="1" applyAlignment="1">
      <alignment horizontal="left" vertical="center"/>
    </xf>
    <xf numFmtId="0" fontId="0" fillId="0" borderId="43" xfId="0" applyBorder="1"/>
    <xf numFmtId="0" fontId="2" fillId="0" borderId="23" xfId="0" applyFont="1" applyBorder="1" applyAlignment="1">
      <alignment horizontal="center"/>
    </xf>
    <xf numFmtId="0" fontId="23" fillId="7" borderId="58" xfId="0" applyFont="1" applyFill="1" applyBorder="1" applyAlignment="1">
      <alignment horizontal="center" vertical="center" wrapText="1"/>
    </xf>
    <xf numFmtId="0" fontId="0" fillId="0" borderId="58" xfId="0" applyBorder="1"/>
    <xf numFmtId="0" fontId="28" fillId="7" borderId="56" xfId="0" applyFont="1" applyFill="1" applyBorder="1" applyAlignment="1">
      <alignment horizontal="right" vertical="center"/>
    </xf>
    <xf numFmtId="0" fontId="0" fillId="0" borderId="57" xfId="0" applyBorder="1"/>
    <xf numFmtId="49" fontId="22" fillId="7" borderId="57" xfId="0" applyNumberFormat="1" applyFont="1" applyFill="1" applyBorder="1" applyAlignment="1">
      <alignment horizontal="left" vertical="center"/>
    </xf>
    <xf numFmtId="0" fontId="28" fillId="6" borderId="45" xfId="0" applyFont="1" applyFill="1" applyBorder="1" applyAlignment="1">
      <alignment horizontal="right" vertical="center"/>
    </xf>
    <xf numFmtId="0" fontId="32" fillId="11" borderId="0" xfId="0" applyFont="1" applyFill="1" applyAlignment="1" applyProtection="1">
      <alignment horizontal="left" vertical="top"/>
      <protection locked="0"/>
    </xf>
    <xf numFmtId="49" fontId="40" fillId="18" borderId="18" xfId="0" applyNumberFormat="1" applyFont="1" applyFill="1" applyBorder="1" applyAlignment="1">
      <alignment horizontal="center" vertical="center" wrapText="1"/>
    </xf>
    <xf numFmtId="0" fontId="0" fillId="0" borderId="4" xfId="0" applyBorder="1"/>
    <xf numFmtId="0" fontId="0" fillId="0" borderId="64" xfId="0" applyBorder="1"/>
    <xf numFmtId="49" fontId="40" fillId="18" borderId="8" xfId="0" applyNumberFormat="1" applyFont="1" applyFill="1" applyBorder="1" applyAlignment="1">
      <alignment horizontal="center" vertical="center" wrapText="1"/>
    </xf>
    <xf numFmtId="0" fontId="23" fillId="6" borderId="55" xfId="0" applyFont="1" applyFill="1" applyBorder="1" applyAlignment="1">
      <alignment horizontal="center" vertical="center" wrapText="1"/>
    </xf>
    <xf numFmtId="0" fontId="0" fillId="0" borderId="54" xfId="0" applyBorder="1"/>
    <xf numFmtId="0" fontId="0" fillId="0" borderId="55" xfId="0" applyBorder="1"/>
    <xf numFmtId="0" fontId="10" fillId="0" borderId="0" xfId="0" applyFont="1" applyAlignment="1">
      <alignment horizontal="left"/>
    </xf>
    <xf numFmtId="166" fontId="40" fillId="18" borderId="51" xfId="0" applyNumberFormat="1" applyFont="1" applyFill="1" applyBorder="1" applyAlignment="1">
      <alignment horizontal="center" vertical="center" wrapText="1"/>
    </xf>
    <xf numFmtId="0" fontId="0" fillId="0" borderId="49" xfId="0" applyBorder="1"/>
    <xf numFmtId="0" fontId="0" fillId="0" borderId="50" xfId="0" applyBorder="1"/>
    <xf numFmtId="49" fontId="22" fillId="6" borderId="54" xfId="0" applyNumberFormat="1" applyFont="1" applyFill="1" applyBorder="1" applyAlignment="1">
      <alignment horizontal="left" vertical="center"/>
    </xf>
    <xf numFmtId="0" fontId="28" fillId="6" borderId="53" xfId="0" applyFont="1" applyFill="1" applyBorder="1" applyAlignment="1">
      <alignment horizontal="right" vertical="center"/>
    </xf>
    <xf numFmtId="0" fontId="4" fillId="0" borderId="0" xfId="0" applyFont="1" applyAlignment="1">
      <alignment horizontal="left"/>
    </xf>
    <xf numFmtId="0" fontId="7" fillId="4" borderId="0" xfId="0" applyFont="1" applyFill="1" applyAlignment="1">
      <alignment horizontal="center"/>
    </xf>
    <xf numFmtId="164" fontId="28" fillId="14" borderId="0" xfId="0" applyNumberFormat="1" applyFont="1" applyFill="1" applyAlignment="1">
      <alignment vertical="center"/>
    </xf>
    <xf numFmtId="0" fontId="23"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wrapText="1"/>
    </xf>
    <xf numFmtId="0" fontId="38" fillId="0" borderId="0" xfId="0" applyFont="1" applyAlignment="1">
      <alignment horizontal="left" vertical="top" wrapText="1"/>
    </xf>
    <xf numFmtId="164" fontId="28" fillId="13" borderId="0" xfId="0" applyNumberFormat="1" applyFont="1" applyFill="1" applyAlignment="1">
      <alignment vertical="center"/>
    </xf>
    <xf numFmtId="0" fontId="8" fillId="12" borderId="0" xfId="0" applyFont="1" applyFill="1" applyAlignment="1">
      <alignment horizontal="left" vertical="center"/>
    </xf>
    <xf numFmtId="0" fontId="0" fillId="4" borderId="0" xfId="0" applyFill="1" applyAlignment="1">
      <alignment horizontal="left" vertical="top" wrapText="1"/>
    </xf>
    <xf numFmtId="0" fontId="0" fillId="4" borderId="0" xfId="0" applyFill="1"/>
    <xf numFmtId="0" fontId="43" fillId="4" borderId="0" xfId="0" applyFont="1" applyFill="1" applyAlignment="1">
      <alignment horizontal="left" vertical="top"/>
    </xf>
    <xf numFmtId="0" fontId="44" fillId="4" borderId="0" xfId="0" applyFont="1" applyFill="1" applyAlignment="1">
      <alignment vertical="top"/>
    </xf>
    <xf numFmtId="0" fontId="49" fillId="0" borderId="0" xfId="0" applyFont="1" applyAlignment="1">
      <alignment horizontal="left" vertical="center" wrapText="1" readingOrder="1"/>
    </xf>
    <xf numFmtId="0" fontId="59" fillId="4" borderId="0" xfId="0" applyFont="1" applyFill="1" applyAlignment="1">
      <alignment horizontal="left" wrapText="1"/>
    </xf>
    <xf numFmtId="0" fontId="45" fillId="4" borderId="0" xfId="0" applyFont="1" applyFill="1" applyAlignment="1">
      <alignment vertical="center"/>
    </xf>
    <xf numFmtId="0" fontId="47" fillId="4" borderId="0" xfId="0" applyFont="1" applyFill="1" applyAlignment="1">
      <alignment horizontal="left" vertical="top" wrapText="1"/>
    </xf>
    <xf numFmtId="0" fontId="51" fillId="4" borderId="0" xfId="0" applyFont="1" applyFill="1" applyAlignment="1">
      <alignment horizontal="left" wrapText="1"/>
    </xf>
  </cellXfs>
  <cellStyles count="3">
    <cellStyle name="Currency" xfId="1" builtinId="4"/>
    <cellStyle name="Hyperlink" xfId="2" builtinId="8"/>
    <cellStyle name="Normal" xfId="0" builtinId="0"/>
  </cellStyles>
  <dxfs count="141">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lor rgb="FFC00000"/>
      </font>
      <fill>
        <patternFill>
          <bgColor rgb="FFFFFF00"/>
        </patternFill>
      </fill>
    </dxf>
    <dxf>
      <font>
        <color rgb="FFC00000"/>
      </font>
      <fill>
        <patternFill>
          <bgColor rgb="FFFFFF00"/>
        </patternFill>
      </fill>
    </dxf>
    <dxf>
      <font>
        <condense val="0"/>
        <extend val="0"/>
        <color indexed="22"/>
      </font>
    </dxf>
    <dxf>
      <font>
        <color rgb="FFC00000"/>
      </font>
      <fill>
        <patternFill>
          <bgColor rgb="FFFFFF00"/>
        </patternFill>
      </fill>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Jan!$E$3:$K$3</c:f>
              <c:strCache>
                <c:ptCount val="7"/>
                <c:pt idx="0">
                  <c:v>MEALS</c:v>
                </c:pt>
                <c:pt idx="1">
                  <c:v>FUNCTIONS</c:v>
                </c:pt>
                <c:pt idx="2">
                  <c:v>RAFFLES</c:v>
                </c:pt>
                <c:pt idx="3">
                  <c:v>DONATIONS</c:v>
                </c:pt>
                <c:pt idx="4">
                  <c:v>MEMBERS SUBS/     JOINING FEES</c:v>
                </c:pt>
                <c:pt idx="5">
                  <c:v>LEARNING FOR LIFE</c:v>
                </c:pt>
                <c:pt idx="6">
                  <c:v>OTHERS</c:v>
                </c:pt>
              </c:strCache>
            </c:strRef>
          </c:cat>
          <c:val>
            <c:numRef>
              <c:f>Jan!$E$23:$K$23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5EC-4E5F-90EE-92D716847D9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May!$E$48:$K$48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CD2-4EF7-BF17-98B076B29CE8}"/>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Jun!$E$3:$K$3</c:f>
              <c:strCache>
                <c:ptCount val="7"/>
                <c:pt idx="0">
                  <c:v>MEALS</c:v>
                </c:pt>
                <c:pt idx="1">
                  <c:v>FUNCTIONS</c:v>
                </c:pt>
                <c:pt idx="2">
                  <c:v>RAFFLES</c:v>
                </c:pt>
                <c:pt idx="3">
                  <c:v>DONATIONS</c:v>
                </c:pt>
                <c:pt idx="4">
                  <c:v>MEMBERS SUBS/     JOINING FEES</c:v>
                </c:pt>
                <c:pt idx="5">
                  <c:v>LEARNING FOR LIFE</c:v>
                </c:pt>
                <c:pt idx="6">
                  <c:v>OTHERS</c:v>
                </c:pt>
              </c:strCache>
            </c:strRef>
          </c:cat>
          <c:val>
            <c:numRef>
              <c:f>Jun!$E$23:$K$23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6CD-44D4-ADCB-95D24B7174F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Jun!$E$28:$K$28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Jun!$E$48:$K$48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C30-40CF-AC09-665186A1F273}"/>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Jul!$E$3:$K$3</c:f>
              <c:strCache>
                <c:ptCount val="7"/>
                <c:pt idx="0">
                  <c:v>MEALS</c:v>
                </c:pt>
                <c:pt idx="1">
                  <c:v>FUNCTIONS</c:v>
                </c:pt>
                <c:pt idx="2">
                  <c:v>RAFFLES</c:v>
                </c:pt>
                <c:pt idx="3">
                  <c:v>DONATIONS</c:v>
                </c:pt>
                <c:pt idx="4">
                  <c:v>MEMBERS SUBS/     JOINING FEES</c:v>
                </c:pt>
                <c:pt idx="5">
                  <c:v>LEARNING FOR LIFE</c:v>
                </c:pt>
                <c:pt idx="6">
                  <c:v>OTHERS</c:v>
                </c:pt>
              </c:strCache>
            </c:strRef>
          </c:cat>
          <c:val>
            <c:numRef>
              <c:f>Jul!$E$23:$K$23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D10-4A74-824F-5073836B6FA9}"/>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Jul!$E$28:$K$28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Jul!$E$48:$K$48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1E0-453D-8D5D-764F96F75A2D}"/>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Aug!$E$3:$K$3</c:f>
              <c:strCache>
                <c:ptCount val="7"/>
                <c:pt idx="0">
                  <c:v>MEALS</c:v>
                </c:pt>
                <c:pt idx="1">
                  <c:v>FUNCTIONS</c:v>
                </c:pt>
                <c:pt idx="2">
                  <c:v>RAFFLES</c:v>
                </c:pt>
                <c:pt idx="3">
                  <c:v>DONATIONS</c:v>
                </c:pt>
                <c:pt idx="4">
                  <c:v>MEMBERS SUBS/     JOINING FEES</c:v>
                </c:pt>
                <c:pt idx="5">
                  <c:v>LEARNING FOR LIFE</c:v>
                </c:pt>
                <c:pt idx="6">
                  <c:v>OTHERS</c:v>
                </c:pt>
              </c:strCache>
            </c:strRef>
          </c:cat>
          <c:val>
            <c:numRef>
              <c:f>Aug!$E$23:$K$23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08-485F-8CE0-4C6DCD5A434D}"/>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Aug!$E$28:$K$28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Aug!$E$48:$K$48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B2F-4A93-A4E1-E95B9ED38D9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Sep!$E$3:$K$3</c:f>
              <c:strCache>
                <c:ptCount val="7"/>
                <c:pt idx="0">
                  <c:v>MEALS</c:v>
                </c:pt>
                <c:pt idx="1">
                  <c:v>FUNCTIONS</c:v>
                </c:pt>
                <c:pt idx="2">
                  <c:v>RAFFLES</c:v>
                </c:pt>
                <c:pt idx="3">
                  <c:v>DONATIONS</c:v>
                </c:pt>
                <c:pt idx="4">
                  <c:v>MEMBERS SUBS/     JOINING FEES</c:v>
                </c:pt>
                <c:pt idx="5">
                  <c:v>LEARNING FOR LIFE</c:v>
                </c:pt>
                <c:pt idx="6">
                  <c:v>OTHERS</c:v>
                </c:pt>
              </c:strCache>
            </c:strRef>
          </c:cat>
          <c:val>
            <c:numRef>
              <c:f>Sep!$E$23:$K$23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3F2-4FE9-99D3-3A2709660A9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Sep!$E$28:$K$28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Sep!$E$48:$K$48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9E7-4B7C-8C32-404BC0905E0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Oct!$E$3:$K$3</c:f>
              <c:strCache>
                <c:ptCount val="7"/>
                <c:pt idx="0">
                  <c:v>MEALS</c:v>
                </c:pt>
                <c:pt idx="1">
                  <c:v>FUNCTIONS</c:v>
                </c:pt>
                <c:pt idx="2">
                  <c:v>RAFFLES</c:v>
                </c:pt>
                <c:pt idx="3">
                  <c:v>DONATIONS</c:v>
                </c:pt>
                <c:pt idx="4">
                  <c:v>MEMBERS SUBS/     JOINING FEES</c:v>
                </c:pt>
                <c:pt idx="5">
                  <c:v>LEARNING FOR LIFE</c:v>
                </c:pt>
                <c:pt idx="6">
                  <c:v>OTHERS</c:v>
                </c:pt>
              </c:strCache>
            </c:strRef>
          </c:cat>
          <c:val>
            <c:numRef>
              <c:f>Oct!$E$23:$K$23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C39-44D7-8C46-09B8383FC1F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Jan!$E$28:$K$28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Jan!$E$48:$K$48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74-4CAA-8864-EC4B0EFB0337}"/>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Oct!$E$28:$K$28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Oct!$E$48:$K$48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D8-4B5A-9466-FAC3C2BF33D4}"/>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Nov!$E$3:$K$3</c:f>
              <c:strCache>
                <c:ptCount val="7"/>
                <c:pt idx="0">
                  <c:v>MEALS</c:v>
                </c:pt>
                <c:pt idx="1">
                  <c:v>FUNCTIONS</c:v>
                </c:pt>
                <c:pt idx="2">
                  <c:v>RAFFLES</c:v>
                </c:pt>
                <c:pt idx="3">
                  <c:v>DONATIONS</c:v>
                </c:pt>
                <c:pt idx="4">
                  <c:v>MEMBERS SUBS/     JOINING FEES</c:v>
                </c:pt>
                <c:pt idx="5">
                  <c:v>LEARNING FOR LIFE</c:v>
                </c:pt>
                <c:pt idx="6">
                  <c:v>OTHERS</c:v>
                </c:pt>
              </c:strCache>
            </c:strRef>
          </c:cat>
          <c:val>
            <c:numRef>
              <c:f>Nov!$E$23:$K$23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4B9-498D-8107-5AF6AFF5A19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Nov!$E$48:$K$48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9F6-4833-A24A-53580258537B}"/>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Dec!$E$3:$K$3</c:f>
              <c:strCache>
                <c:ptCount val="7"/>
                <c:pt idx="0">
                  <c:v>MEALS</c:v>
                </c:pt>
                <c:pt idx="1">
                  <c:v>FUNCTIONS</c:v>
                </c:pt>
                <c:pt idx="2">
                  <c:v>RAFFLES</c:v>
                </c:pt>
                <c:pt idx="3">
                  <c:v>DONATIONS</c:v>
                </c:pt>
                <c:pt idx="4">
                  <c:v>MEMBERS SUBS/
JOINING FEES</c:v>
                </c:pt>
                <c:pt idx="5">
                  <c:v>LEARNING FOR LIFE</c:v>
                </c:pt>
                <c:pt idx="6">
                  <c:v>OTHERS</c:v>
                </c:pt>
              </c:strCache>
            </c:strRef>
          </c:cat>
          <c:val>
            <c:numRef>
              <c:f>Dec!$E$22:$K$22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C41-4D8F-97DF-65A568D39E2B}"/>
            </c:ext>
          </c:extLst>
        </c:ser>
        <c:dLbls>
          <c:showLegendKey val="0"/>
          <c:showVal val="0"/>
          <c:showCatName val="0"/>
          <c:showSerName val="0"/>
          <c:showPercent val="0"/>
          <c:showBubbleSize val="0"/>
        </c:dLbls>
        <c:gapWidth val="80"/>
        <c:overlap val="-27"/>
        <c:axId val="97949952"/>
        <c:axId val="97951744"/>
      </c:barChart>
      <c:catAx>
        <c:axId val="9794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7951744"/>
        <c:crosses val="autoZero"/>
        <c:auto val="1"/>
        <c:lblAlgn val="ctr"/>
        <c:lblOffset val="100"/>
        <c:noMultiLvlLbl val="0"/>
      </c:catAx>
      <c:valAx>
        <c:axId val="97951744"/>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7949952"/>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Dec!$E$27:$K$27</c:f>
              <c:strCache>
                <c:ptCount val="7"/>
                <c:pt idx="0">
                  <c:v>MEALS</c:v>
                </c:pt>
                <c:pt idx="1">
                  <c:v>FUNCTIONS</c:v>
                </c:pt>
                <c:pt idx="2">
                  <c:v>RAFFLES</c:v>
                </c:pt>
                <c:pt idx="3">
                  <c:v>DONATIONS, including members subs</c:v>
                </c:pt>
                <c:pt idx="4">
                  <c:v>JOINING FEES</c:v>
                </c:pt>
                <c:pt idx="5">
                  <c:v>LEARNING FOR LIFE</c:v>
                </c:pt>
                <c:pt idx="6">
                  <c:v>OTHERS</c:v>
                </c:pt>
              </c:strCache>
            </c:strRef>
          </c:cat>
          <c:val>
            <c:numRef>
              <c:f>Dec!$E$46:$K$46</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AF5-4891-A874-33C3578D24FB}"/>
            </c:ext>
          </c:extLst>
        </c:ser>
        <c:dLbls>
          <c:showLegendKey val="0"/>
          <c:showVal val="0"/>
          <c:showCatName val="0"/>
          <c:showSerName val="0"/>
          <c:showPercent val="0"/>
          <c:showBubbleSize val="0"/>
        </c:dLbls>
        <c:gapWidth val="80"/>
        <c:overlap val="-27"/>
        <c:axId val="98246656"/>
        <c:axId val="98248192"/>
      </c:barChart>
      <c:catAx>
        <c:axId val="9824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98248192"/>
        <c:crosses val="autoZero"/>
        <c:auto val="1"/>
        <c:lblAlgn val="ctr"/>
        <c:lblOffset val="100"/>
        <c:noMultiLvlLbl val="0"/>
      </c:catAx>
      <c:valAx>
        <c:axId val="98248192"/>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98246656"/>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'Income-Expenditure'!$E$5:$E$5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2973-4B16-826F-646A4DA0C50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2973-4B16-826F-646A4DA0C50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2973-4B16-826F-646A4DA0C50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2973-4B16-826F-646A4DA0C50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2973-4B16-826F-646A4DA0C50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2973-4B16-826F-646A4DA0C50A}"/>
              </c:ext>
            </c:extLst>
          </c:dPt>
          <c:dPt>
            <c:idx val="6"/>
            <c:bubble3D val="0"/>
            <c:extLst>
              <c:ext xmlns:c16="http://schemas.microsoft.com/office/drawing/2014/chart" uri="{C3380CC4-5D6E-409C-BE32-E72D297353CC}">
                <c16:uniqueId val="{0000000D-2973-4B16-826F-646A4DA0C50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3-4B16-826F-646A4DA0C50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73-4B16-826F-646A4DA0C50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73-4B16-826F-646A4DA0C50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73-4B16-826F-646A4DA0C50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73-4B16-826F-646A4DA0C50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73-4B16-826F-646A4DA0C50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73-4B16-826F-646A4DA0C50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'Income-Expenditure'!$D$6:$D$12</c:f>
              <c:strCache>
                <c:ptCount val="7"/>
                <c:pt idx="0">
                  <c:v>MEALS</c:v>
                </c:pt>
                <c:pt idx="1">
                  <c:v>FUNCTIONS</c:v>
                </c:pt>
                <c:pt idx="2">
                  <c:v>RAFFLES</c:v>
                </c:pt>
                <c:pt idx="3">
                  <c:v>DONATIONS, including members subs</c:v>
                </c:pt>
                <c:pt idx="4">
                  <c:v>JOINING FEES</c:v>
                </c:pt>
                <c:pt idx="5">
                  <c:v>LEARNING FOR LIFE</c:v>
                </c:pt>
                <c:pt idx="6">
                  <c:v>OTHERS</c:v>
                </c:pt>
              </c:strCache>
            </c:strRef>
          </c:cat>
          <c:val>
            <c:numRef>
              <c:f>'Income-Expenditure'!$E$6:$E$12</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973-4B16-826F-646A4DA0C50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2057963568971318"/>
          <c:y val="0.22024673618079829"/>
          <c:w val="0.56639911071798921"/>
          <c:h val="0.64352597639376363"/>
        </c:manualLayout>
      </c:layout>
      <c:pieChart>
        <c:varyColors val="1"/>
        <c:ser>
          <c:idx val="0"/>
          <c:order val="0"/>
          <c:tx>
            <c:strRef>
              <c:f>'Income-Expenditure'!$C$5:$C$5</c:f>
              <c:strCache>
                <c:ptCount val="1"/>
                <c:pt idx="0">
                  <c:v>TOTAL</c:v>
                </c:pt>
              </c:strCache>
            </c:strRef>
          </c:tx>
          <c:spPr>
            <a:ln>
              <a:prstDash val="solid"/>
            </a:ln>
          </c:spPr>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prstDash val="solid"/>
              </a:ln>
              <a:sp3d/>
            </c:spPr>
            <c:extLst>
              <c:ext xmlns:c16="http://schemas.microsoft.com/office/drawing/2014/chart" uri="{C3380CC4-5D6E-409C-BE32-E72D297353CC}">
                <c16:uniqueId val="{00000001-F448-431F-AB09-786082B49C7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a:sp3d/>
            </c:spPr>
            <c:extLst>
              <c:ext xmlns:c16="http://schemas.microsoft.com/office/drawing/2014/chart" uri="{C3380CC4-5D6E-409C-BE32-E72D297353CC}">
                <c16:uniqueId val="{00000003-F448-431F-AB09-786082B49C7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a:sp3d/>
            </c:spPr>
            <c:extLst>
              <c:ext xmlns:c16="http://schemas.microsoft.com/office/drawing/2014/chart" uri="{C3380CC4-5D6E-409C-BE32-E72D297353CC}">
                <c16:uniqueId val="{00000005-F448-431F-AB09-786082B49C7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a:sp3d/>
            </c:spPr>
            <c:extLst>
              <c:ext xmlns:c16="http://schemas.microsoft.com/office/drawing/2014/chart" uri="{C3380CC4-5D6E-409C-BE32-E72D297353CC}">
                <c16:uniqueId val="{00000007-F448-431F-AB09-786082B49C7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a:sp3d/>
            </c:spPr>
            <c:extLst>
              <c:ext xmlns:c16="http://schemas.microsoft.com/office/drawing/2014/chart" uri="{C3380CC4-5D6E-409C-BE32-E72D297353CC}">
                <c16:uniqueId val="{00000009-F448-431F-AB09-786082B49C7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a:sp3d/>
            </c:spPr>
            <c:extLst>
              <c:ext xmlns:c16="http://schemas.microsoft.com/office/drawing/2014/chart" uri="{C3380CC4-5D6E-409C-BE32-E72D297353CC}">
                <c16:uniqueId val="{0000000B-F448-431F-AB09-786082B49C7A}"/>
              </c:ext>
            </c:extLst>
          </c:dPt>
          <c:dPt>
            <c:idx val="6"/>
            <c:bubble3D val="0"/>
            <c:extLst>
              <c:ext xmlns:c16="http://schemas.microsoft.com/office/drawing/2014/chart" uri="{C3380CC4-5D6E-409C-BE32-E72D297353CC}">
                <c16:uniqueId val="{0000000D-F448-431F-AB09-786082B49C7A}"/>
              </c:ext>
            </c:extLst>
          </c:dPt>
          <c:dLbls>
            <c:dLbl>
              <c:idx val="0"/>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48-431F-AB09-786082B49C7A}"/>
                </c:ext>
              </c:extLst>
            </c:dLbl>
            <c:dLbl>
              <c:idx val="1"/>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48-431F-AB09-786082B49C7A}"/>
                </c:ext>
              </c:extLst>
            </c:dLbl>
            <c:dLbl>
              <c:idx val="2"/>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48-431F-AB09-786082B49C7A}"/>
                </c:ext>
              </c:extLst>
            </c:dLbl>
            <c:dLbl>
              <c:idx val="3"/>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8-431F-AB09-786082B49C7A}"/>
                </c:ext>
              </c:extLst>
            </c:dLbl>
            <c:dLbl>
              <c:idx val="4"/>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8-431F-AB09-786082B49C7A}"/>
                </c:ext>
              </c:extLst>
            </c:dLbl>
            <c:dLbl>
              <c:idx val="5"/>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48-431F-AB09-786082B49C7A}"/>
                </c:ext>
              </c:extLst>
            </c:dLbl>
            <c:dLbl>
              <c:idx val="6"/>
              <c:spPr>
                <a:noFill/>
                <a:ln w="25400">
                  <a:noFill/>
                  <a:prstDash val="solid"/>
                </a:ln>
              </c:spPr>
              <c:txPr>
                <a:bodyPr/>
                <a:lstStyle/>
                <a:p>
                  <a:pPr>
                    <a:defRPr sz="1000" b="1" i="0"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48-431F-AB09-786082B49C7A}"/>
                </c:ext>
              </c:extLst>
            </c:dLbl>
            <c:spPr>
              <a:noFill/>
              <a:ln w="25400">
                <a:noFill/>
                <a:prstDash val="solid"/>
              </a:ln>
            </c:spPr>
            <c:txPr>
              <a:bodyPr wrap="square" lIns="38100" tIns="19050" rIns="38100" bIns="19050" anchor="ctr">
                <a:spAutoFit/>
              </a:bodyPr>
              <a:lstStyle/>
              <a:p>
                <a:pPr>
                  <a:defRPr sz="1000" b="1" i="0"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'Income-Expenditure'!$B$6:$B$11</c:f>
              <c:strCache>
                <c:ptCount val="6"/>
                <c:pt idx="0">
                  <c:v>MEALS</c:v>
                </c:pt>
                <c:pt idx="1">
                  <c:v>FUNCTIONS</c:v>
                </c:pt>
                <c:pt idx="2">
                  <c:v>RAFFLES</c:v>
                </c:pt>
                <c:pt idx="3">
                  <c:v>DONATIONS</c:v>
                </c:pt>
                <c:pt idx="4">
                  <c:v>MEMBERS SUBS/
JOINING FEES</c:v>
                </c:pt>
                <c:pt idx="5">
                  <c:v>LEARNING FOR LIFE</c:v>
                </c:pt>
              </c:strCache>
            </c:strRef>
          </c:cat>
          <c:val>
            <c:numRef>
              <c:f>'Income-Expenditure'!$C$6:$C$11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F448-431F-AB09-786082B49C7A}"/>
            </c:ext>
          </c:extLst>
        </c:ser>
        <c:dLbls>
          <c:showLegendKey val="0"/>
          <c:showVal val="0"/>
          <c:showCatName val="0"/>
          <c:showSerName val="0"/>
          <c:showPercent val="0"/>
          <c:showBubbleSize val="0"/>
          <c:showLeaderLines val="1"/>
        </c:dLbls>
        <c:firstSliceAng val="0"/>
      </c:pieChart>
    </c:plotArea>
    <c:plotVisOnly val="1"/>
    <c:dispBlanksAs val="gap"/>
    <c:showDLblsOverMax val="1"/>
  </c:chart>
  <c:spPr>
    <a:ln>
      <a:no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Feb!$E$3:$K$3</c:f>
              <c:strCache>
                <c:ptCount val="7"/>
                <c:pt idx="0">
                  <c:v>MEALS</c:v>
                </c:pt>
                <c:pt idx="1">
                  <c:v>FUNCTIONS</c:v>
                </c:pt>
                <c:pt idx="2">
                  <c:v>RAFFLES</c:v>
                </c:pt>
                <c:pt idx="3">
                  <c:v>DONATIONS</c:v>
                </c:pt>
                <c:pt idx="4">
                  <c:v>MEMBERS SUBS/     JOINING FEES</c:v>
                </c:pt>
                <c:pt idx="5">
                  <c:v>LEARNING FOR LIFE</c:v>
                </c:pt>
                <c:pt idx="6">
                  <c:v>OTHERS</c:v>
                </c:pt>
              </c:strCache>
            </c:strRef>
          </c:cat>
          <c:val>
            <c:numRef>
              <c:f>Feb!$E$23:$K$23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C5A-415E-89AB-BFDFA22E18A1}"/>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Feb!$E$28:$K$28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Feb!$E$48:$K$48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446-4105-9CB5-E4ABFBC63DCA}"/>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March!$E$3:$K$3</c:f>
              <c:strCache>
                <c:ptCount val="7"/>
                <c:pt idx="0">
                  <c:v>MEALS</c:v>
                </c:pt>
                <c:pt idx="1">
                  <c:v>FUNCTIONS</c:v>
                </c:pt>
                <c:pt idx="2">
                  <c:v>RAFFLES</c:v>
                </c:pt>
                <c:pt idx="3">
                  <c:v>DONATIONS</c:v>
                </c:pt>
                <c:pt idx="4">
                  <c:v>MEMBERS SUBS/     JOINING FEES</c:v>
                </c:pt>
                <c:pt idx="5">
                  <c:v>LEARNING FOR LIFE</c:v>
                </c:pt>
                <c:pt idx="6">
                  <c:v>OTHERS</c:v>
                </c:pt>
              </c:strCache>
            </c:strRef>
          </c:cat>
          <c:val>
            <c:numRef>
              <c:f>March!$E$23:$K$23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B5A-45D8-B064-5124410746CC}"/>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March!$E$28:$K$28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March!$E$48:$K$48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D64-4B73-BD9E-0840BAA21490}"/>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Apr!$E$3:$K$3</c:f>
              <c:strCache>
                <c:ptCount val="7"/>
                <c:pt idx="0">
                  <c:v>MEALS</c:v>
                </c:pt>
                <c:pt idx="1">
                  <c:v>FUNCTIONS</c:v>
                </c:pt>
                <c:pt idx="2">
                  <c:v>RAFFLES</c:v>
                </c:pt>
                <c:pt idx="3">
                  <c:v>DONATIONS</c:v>
                </c:pt>
                <c:pt idx="4">
                  <c:v>MEMBERS SUBS/     JOINING FEES</c:v>
                </c:pt>
                <c:pt idx="5">
                  <c:v>LEARNING FOR LIFE</c:v>
                </c:pt>
                <c:pt idx="6">
                  <c:v>OTHERS</c:v>
                </c:pt>
              </c:strCache>
            </c:strRef>
          </c:cat>
          <c:val>
            <c:numRef>
              <c:f>Apr!$E$23:$K$23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EF-4FCC-B31B-5979ED4EA9B8}"/>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5"/>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Apr!$E$28:$K$28</c:f>
              <c:strCache>
                <c:ptCount val="7"/>
                <c:pt idx="0">
                  <c:v>MEALS</c:v>
                </c:pt>
                <c:pt idx="1">
                  <c:v>FUNCTIONS</c:v>
                </c:pt>
                <c:pt idx="2">
                  <c:v>RAFFLES</c:v>
                </c:pt>
                <c:pt idx="3">
                  <c:v>DONATIONS, including members subs</c:v>
                </c:pt>
                <c:pt idx="4">
                  <c:v> JOINING FEES</c:v>
                </c:pt>
                <c:pt idx="5">
                  <c:v>LEARNING FOR LIFE</c:v>
                </c:pt>
                <c:pt idx="6">
                  <c:v>OTHERS</c:v>
                </c:pt>
              </c:strCache>
            </c:strRef>
          </c:cat>
          <c:val>
            <c:numRef>
              <c:f>Apr!$E$48:$K$48</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2-48E2-9680-CAD9AB4FD369}"/>
            </c:ext>
          </c:extLst>
        </c:ser>
        <c:dLbls>
          <c:showLegendKey val="0"/>
          <c:showVal val="0"/>
          <c:showCatName val="0"/>
          <c:showSerName val="0"/>
          <c:showPercent val="0"/>
          <c:showBubbleSize val="0"/>
        </c:dLbls>
        <c:gapWidth val="80"/>
        <c:overlap val="-27"/>
        <c:axId val="87784448"/>
        <c:axId val="87798528"/>
      </c:barChart>
      <c:catAx>
        <c:axId val="8778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98528"/>
        <c:crosses val="autoZero"/>
        <c:auto val="1"/>
        <c:lblAlgn val="ctr"/>
        <c:lblOffset val="100"/>
        <c:noMultiLvlLbl val="0"/>
      </c:catAx>
      <c:valAx>
        <c:axId val="87798528"/>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84448"/>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0"/>
        <c:ser>
          <c:idx val="0"/>
          <c:order val="0"/>
          <c:spPr>
            <a:solidFill>
              <a:schemeClr val="accent6"/>
            </a:solidFill>
            <a:ln>
              <a:noFill/>
              <a:prstDash val="soli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1400" b="0" i="0"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May!$E$3:$K$3</c:f>
              <c:strCache>
                <c:ptCount val="7"/>
                <c:pt idx="0">
                  <c:v>MEALS</c:v>
                </c:pt>
                <c:pt idx="1">
                  <c:v>FUNCTIONS</c:v>
                </c:pt>
                <c:pt idx="2">
                  <c:v>RAFFLES</c:v>
                </c:pt>
                <c:pt idx="3">
                  <c:v>DONATIONS</c:v>
                </c:pt>
                <c:pt idx="4">
                  <c:v>MEMBERS SUBS/     JOINING FEES</c:v>
                </c:pt>
                <c:pt idx="5">
                  <c:v>LEARNING FOR LIFE</c:v>
                </c:pt>
                <c:pt idx="6">
                  <c:v>OTHERS</c:v>
                </c:pt>
              </c:strCache>
            </c:strRef>
          </c:cat>
          <c:val>
            <c:numRef>
              <c:f>May!$E$23:$K$23</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8AA-4D80-B509-B83DB9B45E26}"/>
            </c:ext>
          </c:extLst>
        </c:ser>
        <c:dLbls>
          <c:showLegendKey val="0"/>
          <c:showVal val="0"/>
          <c:showCatName val="0"/>
          <c:showSerName val="0"/>
          <c:showPercent val="0"/>
          <c:showBubbleSize val="0"/>
        </c:dLbls>
        <c:gapWidth val="80"/>
        <c:overlap val="-27"/>
        <c:axId val="87754240"/>
        <c:axId val="87755776"/>
      </c:barChart>
      <c:catAx>
        <c:axId val="87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1000" b="1" i="0" strike="noStrike" kern="1200" baseline="0">
                <a:solidFill>
                  <a:sysClr val="windowText" lastClr="000000"/>
                </a:solidFill>
                <a:latin typeface="+mn-lt"/>
                <a:ea typeface="+mn-ea"/>
                <a:cs typeface="+mn-cs"/>
              </a:defRPr>
            </a:pPr>
            <a:endParaRPr lang="en-US"/>
          </a:p>
        </c:txPr>
        <c:crossAx val="87755776"/>
        <c:crosses val="autoZero"/>
        <c:auto val="1"/>
        <c:lblAlgn val="ctr"/>
        <c:lblOffset val="100"/>
        <c:noMultiLvlLbl val="0"/>
      </c:catAx>
      <c:valAx>
        <c:axId val="87755776"/>
        <c:scaling>
          <c:orientation val="minMax"/>
        </c:scaling>
        <c:delete val="0"/>
        <c:axPos val="l"/>
        <c:numFmt formatCode="&quot;$&quot;#,##0" sourceLinked="0"/>
        <c:majorTickMark val="none"/>
        <c:minorTickMark val="none"/>
        <c:tickLblPos val="nextTo"/>
        <c:spPr>
          <a:noFill/>
          <a:ln>
            <a:noFill/>
            <a:prstDash val="solid"/>
          </a:ln>
        </c:spPr>
        <c:txPr>
          <a:bodyPr rot="-6000000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n-US"/>
          </a:p>
        </c:txPr>
        <c:crossAx val="87754240"/>
        <c:crosses val="autoZero"/>
        <c:crossBetween val="between"/>
      </c:valAx>
    </c:plotArea>
    <c:plotVisOnly val="1"/>
    <c:dispBlanksAs val="gap"/>
    <c:showDLblsOverMax val="1"/>
  </c:chart>
  <c:spPr>
    <a:solidFill>
      <a:schemeClr val="bg1"/>
    </a:solidFill>
    <a:ln w="9525" cap="flat" cmpd="sng" algn="ctr">
      <a:no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10.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1.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2.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3.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4.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1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5.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0.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9.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2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1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image" Target="../media/image4.jpeg"/><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image" Target="../media/image3.png"/><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2.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8" Type="http://schemas.openxmlformats.org/officeDocument/2006/relationships/hyperlink" Target="#Aug!A1"/><Relationship Id="rId13" Type="http://schemas.openxmlformats.org/officeDocument/2006/relationships/hyperlink" Target="#Sample!A1"/><Relationship Id="rId18" Type="http://schemas.openxmlformats.org/officeDocument/2006/relationships/hyperlink" Target="#'Submit for Annual Audit'!A1"/><Relationship Id="rId3" Type="http://schemas.openxmlformats.org/officeDocument/2006/relationships/hyperlink" Target="#March!A1"/><Relationship Id="rId7" Type="http://schemas.openxmlformats.org/officeDocument/2006/relationships/hyperlink" Target="#Jul!A1"/><Relationship Id="rId12" Type="http://schemas.openxmlformats.org/officeDocument/2006/relationships/hyperlink" Target="#Dec!A1"/><Relationship Id="rId17" Type="http://schemas.openxmlformats.org/officeDocument/2006/relationships/hyperlink" Target="#'Club Details'!A1"/><Relationship Id="rId2" Type="http://schemas.openxmlformats.org/officeDocument/2006/relationships/hyperlink" Target="#Feb!A1"/><Relationship Id="rId16" Type="http://schemas.openxmlformats.org/officeDocument/2006/relationships/hyperlink" Target="#Cheques!A1"/><Relationship Id="rId1" Type="http://schemas.openxmlformats.org/officeDocument/2006/relationships/hyperlink" Target="#Jan!A1"/><Relationship Id="rId6" Type="http://schemas.openxmlformats.org/officeDocument/2006/relationships/hyperlink" Target="#Jun!A1"/><Relationship Id="rId11" Type="http://schemas.openxmlformats.org/officeDocument/2006/relationships/hyperlink" Target="#Nov!A1"/><Relationship Id="rId5" Type="http://schemas.openxmlformats.org/officeDocument/2006/relationships/hyperlink" Target="#May!A1"/><Relationship Id="rId15" Type="http://schemas.openxmlformats.org/officeDocument/2006/relationships/hyperlink" Target="#Glossary!A1"/><Relationship Id="rId10" Type="http://schemas.openxmlformats.org/officeDocument/2006/relationships/hyperlink" Target="#Oct!A1"/><Relationship Id="rId4" Type="http://schemas.openxmlformats.org/officeDocument/2006/relationships/hyperlink" Target="#Apr!A1"/><Relationship Id="rId9" Type="http://schemas.openxmlformats.org/officeDocument/2006/relationships/hyperlink" Target="#Sep!A1"/><Relationship Id="rId14"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2.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5.xml.rels><?xml version="1.0" encoding="UTF-8" standalone="yes"?>
<Relationships xmlns="http://schemas.openxmlformats.org/package/2006/relationships"><Relationship Id="rId8" Type="http://schemas.openxmlformats.org/officeDocument/2006/relationships/hyperlink" Target="#Jul!A1"/><Relationship Id="rId13" Type="http://schemas.openxmlformats.org/officeDocument/2006/relationships/hyperlink" Target="#Dec!A1"/><Relationship Id="rId18" Type="http://schemas.openxmlformats.org/officeDocument/2006/relationships/hyperlink" Target="#'Club Details'!A1"/><Relationship Id="rId3" Type="http://schemas.openxmlformats.org/officeDocument/2006/relationships/hyperlink" Target="#Feb!A1"/><Relationship Id="rId7" Type="http://schemas.openxmlformats.org/officeDocument/2006/relationships/hyperlink" Target="#Jun!A1"/><Relationship Id="rId12" Type="http://schemas.openxmlformats.org/officeDocument/2006/relationships/hyperlink" Target="#Nov!A1"/><Relationship Id="rId17" Type="http://schemas.openxmlformats.org/officeDocument/2006/relationships/hyperlink" Target="#Cheques!A1"/><Relationship Id="rId2" Type="http://schemas.openxmlformats.org/officeDocument/2006/relationships/hyperlink" Target="#Jan!A1"/><Relationship Id="rId16" Type="http://schemas.openxmlformats.org/officeDocument/2006/relationships/hyperlink" Target="#Glossary!A1"/><Relationship Id="rId1" Type="http://schemas.openxmlformats.org/officeDocument/2006/relationships/image" Target="../media/image1.png"/><Relationship Id="rId6" Type="http://schemas.openxmlformats.org/officeDocument/2006/relationships/hyperlink" Target="#May!A1"/><Relationship Id="rId11" Type="http://schemas.openxmlformats.org/officeDocument/2006/relationships/hyperlink" Target="#Oct!A1"/><Relationship Id="rId5" Type="http://schemas.openxmlformats.org/officeDocument/2006/relationships/hyperlink" Target="#Apr!A1"/><Relationship Id="rId15" Type="http://schemas.openxmlformats.org/officeDocument/2006/relationships/hyperlink" Target="#Introduction!A1"/><Relationship Id="rId10" Type="http://schemas.openxmlformats.org/officeDocument/2006/relationships/hyperlink" Target="#Sep!A1"/><Relationship Id="rId19" Type="http://schemas.openxmlformats.org/officeDocument/2006/relationships/hyperlink" Target="#'Submit for Annual Audit'!A1"/><Relationship Id="rId4" Type="http://schemas.openxmlformats.org/officeDocument/2006/relationships/hyperlink" Target="#March!A1"/><Relationship Id="rId9" Type="http://schemas.openxmlformats.org/officeDocument/2006/relationships/hyperlink" Target="#Aug!A1"/><Relationship Id="rId14" Type="http://schemas.openxmlformats.org/officeDocument/2006/relationships/hyperlink" Target="#Sample!A1"/></Relationships>
</file>

<file path=xl/drawings/_rels/drawing6.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2.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1.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7.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4.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3.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8.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6.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5.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_rels/drawing9.xml.rels><?xml version="1.0" encoding="UTF-8" standalone="yes"?>
<Relationships xmlns="http://schemas.openxmlformats.org/package/2006/relationships"><Relationship Id="rId8" Type="http://schemas.openxmlformats.org/officeDocument/2006/relationships/hyperlink" Target="#Jun!A1"/><Relationship Id="rId13" Type="http://schemas.openxmlformats.org/officeDocument/2006/relationships/hyperlink" Target="#Nov!A1"/><Relationship Id="rId18" Type="http://schemas.openxmlformats.org/officeDocument/2006/relationships/hyperlink" Target="#Cheques!A1"/><Relationship Id="rId3" Type="http://schemas.openxmlformats.org/officeDocument/2006/relationships/hyperlink" Target="#Jan!A1"/><Relationship Id="rId7" Type="http://schemas.openxmlformats.org/officeDocument/2006/relationships/hyperlink" Target="#May!A1"/><Relationship Id="rId12" Type="http://schemas.openxmlformats.org/officeDocument/2006/relationships/hyperlink" Target="#Oct!A1"/><Relationship Id="rId17" Type="http://schemas.openxmlformats.org/officeDocument/2006/relationships/hyperlink" Target="#Glossary!A1"/><Relationship Id="rId2" Type="http://schemas.openxmlformats.org/officeDocument/2006/relationships/chart" Target="../charts/chart8.xml"/><Relationship Id="rId16" Type="http://schemas.openxmlformats.org/officeDocument/2006/relationships/hyperlink" Target="#Introduction!A1"/><Relationship Id="rId20" Type="http://schemas.openxmlformats.org/officeDocument/2006/relationships/hyperlink" Target="#'Submit for Annual Audit'!A1"/><Relationship Id="rId1" Type="http://schemas.openxmlformats.org/officeDocument/2006/relationships/chart" Target="../charts/chart7.xml"/><Relationship Id="rId6" Type="http://schemas.openxmlformats.org/officeDocument/2006/relationships/hyperlink" Target="#Apr!A1"/><Relationship Id="rId11" Type="http://schemas.openxmlformats.org/officeDocument/2006/relationships/hyperlink" Target="#Sep!A1"/><Relationship Id="rId5" Type="http://schemas.openxmlformats.org/officeDocument/2006/relationships/hyperlink" Target="#March!A1"/><Relationship Id="rId15" Type="http://schemas.openxmlformats.org/officeDocument/2006/relationships/hyperlink" Target="#Sample!A1"/><Relationship Id="rId10" Type="http://schemas.openxmlformats.org/officeDocument/2006/relationships/hyperlink" Target="#Aug!A1"/><Relationship Id="rId19" Type="http://schemas.openxmlformats.org/officeDocument/2006/relationships/hyperlink" Target="#'Club Details'!A1"/><Relationship Id="rId4" Type="http://schemas.openxmlformats.org/officeDocument/2006/relationships/hyperlink" Target="#Feb!A1"/><Relationship Id="rId9" Type="http://schemas.openxmlformats.org/officeDocument/2006/relationships/hyperlink" Target="#Jul!A1"/><Relationship Id="rId14" Type="http://schemas.openxmlformats.org/officeDocument/2006/relationships/hyperlink" Target="#Dec!A1"/></Relationships>
</file>

<file path=xl/drawings/drawing1.xml><?xml version="1.0" encoding="utf-8"?>
<xdr:wsDr xmlns:xdr="http://schemas.openxmlformats.org/drawingml/2006/spreadsheetDrawing" xmlns:a="http://schemas.openxmlformats.org/drawingml/2006/main">
  <xdr:twoCellAnchor editAs="oneCell">
    <xdr:from>
      <xdr:col>1</xdr:col>
      <xdr:colOff>8692467</xdr:colOff>
      <xdr:row>1</xdr:row>
      <xdr:rowOff>41165</xdr:rowOff>
    </xdr:from>
    <xdr:to>
      <xdr:col>2</xdr:col>
      <xdr:colOff>1280102</xdr:colOff>
      <xdr:row>2</xdr:row>
      <xdr:rowOff>691420</xdr:rowOff>
    </xdr:to>
    <xdr:pic>
      <xdr:nvPicPr>
        <xdr:cNvPr id="1025" name="Picture 1" descr="V:\Promotional\Logos\VIEW New Logo CD\Standard Versions\RGB\VIEW_Stack_logos\VIEW_Stack_RGB.png">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842146" y="190844"/>
          <a:ext cx="1663599" cy="1684397"/>
        </a:xfrm>
        <a:prstGeom prst="rect">
          <a:avLst/>
        </a:prstGeom>
        <a:noFill/>
        <a:ln>
          <a:noFill/>
          <a:prstDash val="solid"/>
        </a:ln>
      </xdr:spPr>
    </xdr:pic>
    <xdr:clientData/>
  </xdr:twoCellAnchor>
  <xdr:twoCellAnchor>
    <xdr:from>
      <xdr:col>1</xdr:col>
      <xdr:colOff>68036</xdr:colOff>
      <xdr:row>1</xdr:row>
      <xdr:rowOff>911678</xdr:rowOff>
    </xdr:from>
    <xdr:to>
      <xdr:col>1</xdr:col>
      <xdr:colOff>7841509</xdr:colOff>
      <xdr:row>2</xdr:row>
      <xdr:rowOff>608812</xdr:rowOff>
    </xdr:to>
    <xdr:grpSp>
      <xdr:nvGrpSpPr>
        <xdr:cNvPr id="2" name="Group 1">
          <a:extLst>
            <a:ext uri="{FF2B5EF4-FFF2-40B4-BE49-F238E27FC236}">
              <a16:creationId xmlns:a16="http://schemas.microsoft.com/office/drawing/2014/main" id="{2E33880B-DC4D-4FC9-8DE8-E374CCB1B5CA}"/>
            </a:ext>
          </a:extLst>
        </xdr:cNvPr>
        <xdr:cNvGrpSpPr/>
      </xdr:nvGrpSpPr>
      <xdr:grpSpPr>
        <a:xfrm>
          <a:off x="210911" y="1054553"/>
          <a:ext cx="7773473" cy="725834"/>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AE40DF0-176E-9252-8544-99685C35310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0641389-AE51-0940-90F3-A66FEC4F37C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7D89ECC1-2946-3065-0C8D-F4412EA8BEB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1A31DF21-D8A6-772F-F4B4-EC0543243A6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2021E4BD-B25A-7D79-5A35-CC1AC801A9A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A68BB90B-E353-A24D-C866-FD46B8461C6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5DACC61E-62E7-DE49-FD87-4459C3130E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156F1575-23F2-6285-DB06-2D39BD3E5211}"/>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301289E0-30BD-438E-A235-6A72059A301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69E03C1B-62DB-521C-8666-85FEB6F095F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13C83448-288E-D887-D1F2-D89CB9E3A136}"/>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98ADE14A-A4DA-4DC1-624B-D8E6CB35F25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8F54347-029F-B503-FEF3-80ACCC2E5D0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4E61B6A8-CD9E-0A02-EFCD-DEAF765B18D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DA16CE97-4A57-DF56-093B-137971DAE37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8CCCD217-084E-3D98-9296-9863C4C0392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1D1DC6A8-9013-9E02-9C28-59C2013FF5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BC655B2A-8D4C-9252-4F97-316053BFE0F4}"/>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1768928</xdr:colOff>
      <xdr:row>0</xdr:row>
      <xdr:rowOff>149678</xdr:rowOff>
    </xdr:from>
    <xdr:to>
      <xdr:col>9</xdr:col>
      <xdr:colOff>446694</xdr:colOff>
      <xdr:row>0</xdr:row>
      <xdr:rowOff>880954</xdr:rowOff>
    </xdr:to>
    <xdr:grpSp>
      <xdr:nvGrpSpPr>
        <xdr:cNvPr id="4" name="Group 3">
          <a:extLst>
            <a:ext uri="{FF2B5EF4-FFF2-40B4-BE49-F238E27FC236}">
              <a16:creationId xmlns:a16="http://schemas.microsoft.com/office/drawing/2014/main" id="{5076846F-31E9-43B4-90C3-BF3CD72795AC}"/>
            </a:ext>
          </a:extLst>
        </xdr:cNvPr>
        <xdr:cNvGrpSpPr/>
      </xdr:nvGrpSpPr>
      <xdr:grpSpPr>
        <a:xfrm>
          <a:off x="2292803"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3D2D07EE-BC7C-0012-D20F-88EE18CB19D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DB414EA-007A-15DA-CBA1-9CDCC78A676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AE5F60D-9BDE-AB90-4E14-EAFA761C6F1A}"/>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FA78C2A0-FBA2-ACFD-3442-6D2553A3210C}"/>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D664A1B-CE41-A7C6-6A9A-E6C7E1B079C8}"/>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E2B565D-E46E-60E8-847B-2D281066188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DB1B6D50-0731-26EA-8445-16840D6A428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87ACD24D-D4F9-5996-7AB1-BC60B50801B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D5AC4EC-6592-FF0D-8E5C-7CCD72296D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D2030D8-E8B5-CC37-B552-8A54575C47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90B270E-E260-C049-59A5-8BFC326407C5}"/>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AA25DEF3-0E0D-A2FC-64D6-6CA8229A0EE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7917C77-F141-EB18-D8DA-0D54A1AB957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D5873F5-89EC-59A6-4769-BA9AB6A9E842}"/>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C8A735F-6B05-054E-86A5-748E0C7BE2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87718BF2-8A21-0921-7125-C9AD9AA4BD3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B178058-603E-4755-5DAA-31C1AAAED1DD}"/>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E027A9D4-72F4-D026-4EF0-21930FC76CD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81643</xdr:colOff>
      <xdr:row>0</xdr:row>
      <xdr:rowOff>217714</xdr:rowOff>
    </xdr:from>
    <xdr:to>
      <xdr:col>9</xdr:col>
      <xdr:colOff>746051</xdr:colOff>
      <xdr:row>0</xdr:row>
      <xdr:rowOff>948990</xdr:rowOff>
    </xdr:to>
    <xdr:grpSp>
      <xdr:nvGrpSpPr>
        <xdr:cNvPr id="4" name="Group 3">
          <a:extLst>
            <a:ext uri="{FF2B5EF4-FFF2-40B4-BE49-F238E27FC236}">
              <a16:creationId xmlns:a16="http://schemas.microsoft.com/office/drawing/2014/main" id="{7E5D5037-B064-42AE-820D-1790E334C6C7}"/>
            </a:ext>
          </a:extLst>
        </xdr:cNvPr>
        <xdr:cNvGrpSpPr/>
      </xdr:nvGrpSpPr>
      <xdr:grpSpPr>
        <a:xfrm>
          <a:off x="2596243" y="21771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430E700-2CC0-71FF-9BF6-F2CE9F88FA5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4DCD856-2C87-2F2C-5674-E6F9F91B3C1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6041C78-9D87-773D-FBFF-781685A4DB2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8374464-3092-58F5-770E-7578826AE93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F6BBC63D-CAD1-B4B1-3077-F317508F9FA2}"/>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C9346F0-781C-BEDA-EDC9-B6C28E42C27F}"/>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A73D9F6-9BC8-F902-CC15-5C5521DBA26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A302A84-6F2D-AC50-47EA-A1DB44FD234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B5CA187-FE04-B102-F21D-C2EBAB05624E}"/>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86E004E-3F02-376D-5732-D3DB2291691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51B0242E-5720-1A24-0338-F3887686F7E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44AF44A-CC83-FACB-978B-1DF38B04BD8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44D6B3-C4AE-D14E-E4E9-13E67D424ECB}"/>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688C8C20-3E49-1E97-E477-3345E858348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D4AC2C62-BEF1-202B-D67C-31487A1EC756}"/>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ADE4779-98FF-E9CD-1C6D-72705670D7F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51B4CD5-6D86-70C6-33BA-DAE39B9E379E}"/>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E16F477-CA1F-6128-5F4C-76120B4D44B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9</xdr:col>
      <xdr:colOff>571501</xdr:colOff>
      <xdr:row>57</xdr:row>
      <xdr:rowOff>304800</xdr:rowOff>
    </xdr:from>
    <xdr:to>
      <xdr:col>11</xdr:col>
      <xdr:colOff>2495551</xdr:colOff>
      <xdr:row>60</xdr:row>
      <xdr:rowOff>123825</xdr:rowOff>
    </xdr:to>
    <xdr:sp macro="" textlink="">
      <xdr:nvSpPr>
        <xdr:cNvPr id="23" name="Rounded Rectangular Callout 1">
          <a:extLst>
            <a:ext uri="{FF2B5EF4-FFF2-40B4-BE49-F238E27FC236}">
              <a16:creationId xmlns:a16="http://schemas.microsoft.com/office/drawing/2014/main" id="{DF890225-8B03-4937-B4A5-31A76CFA7C53}"/>
            </a:ext>
          </a:extLst>
        </xdr:cNvPr>
        <xdr:cNvSpPr/>
      </xdr:nvSpPr>
      <xdr:spPr>
        <a:xfrm>
          <a:off x="9791701" y="21555075"/>
          <a:ext cx="3867150" cy="866775"/>
        </a:xfrm>
        <a:prstGeom prst="wedgeRoundRectCallout">
          <a:avLst>
            <a:gd name="adj1" fmla="val -60488"/>
            <a:gd name="adj2" fmla="val -8696"/>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Remember to send a copy of your Bank Statement as at 30 June 2026 to National Office ASAP! Deadline is 7 July 2026 </a:t>
          </a:r>
          <a:r>
            <a:rPr lang="en-AU" sz="1400" b="1" u="sng"/>
            <a:t>at the latest.</a:t>
          </a:r>
          <a:endParaRPr lang="en-AU" sz="1400" b="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276225</xdr:colOff>
      <xdr:row>0</xdr:row>
      <xdr:rowOff>190500</xdr:rowOff>
    </xdr:from>
    <xdr:to>
      <xdr:col>10</xdr:col>
      <xdr:colOff>37119</xdr:colOff>
      <xdr:row>0</xdr:row>
      <xdr:rowOff>921776</xdr:rowOff>
    </xdr:to>
    <xdr:grpSp>
      <xdr:nvGrpSpPr>
        <xdr:cNvPr id="4" name="Group 3">
          <a:extLst>
            <a:ext uri="{FF2B5EF4-FFF2-40B4-BE49-F238E27FC236}">
              <a16:creationId xmlns:a16="http://schemas.microsoft.com/office/drawing/2014/main" id="{39A447D6-6D03-4FB2-8C57-C258A4CFC0BD}"/>
            </a:ext>
          </a:extLst>
        </xdr:cNvPr>
        <xdr:cNvGrpSpPr/>
      </xdr:nvGrpSpPr>
      <xdr:grpSpPr>
        <a:xfrm>
          <a:off x="2790825" y="19050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648CA62-DF48-ADFD-C724-DB54B53F0CE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7082180-A8D1-7835-3542-C86B475B90E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4F985B43-7A0F-6778-FCAD-A53499DE1BB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3B6EC9A-D7C9-9047-EEE0-869ADDA5FEC4}"/>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C8F03143-3DF7-7812-95F4-FCFFC231A57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DBEF55EC-B989-C3E0-D727-553981D56AF1}"/>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709D632-E6C9-C7BE-2B27-2A4649D792A7}"/>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C5CF0A91-91EC-7B64-3E90-7BBAA0C87567}"/>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BE671A85-77CD-FF9B-7EF7-70D3F8BE55E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592539F-FA82-E9DC-2D1F-8AB4A28236C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24E76B-FFAE-0A56-9904-32F3F621BA49}"/>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D5584D4B-2A87-8245-69FA-FE274E461EF1}"/>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D44AB7A-7A05-AE8F-B767-61E2BFB4C7A5}"/>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1EE30B12-C5EA-3113-3093-660DF42E94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85BA749F-3792-77E3-3203-BA47AB78143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35755A2-6484-8089-231C-3E95017EF9D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AEFDD412-A3D2-91D4-B044-EA60F321D395}"/>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9457CEF-933B-085F-5140-E9086C287DDA}"/>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0</xdr:row>
      <xdr:rowOff>95250</xdr:rowOff>
    </xdr:from>
    <xdr:to>
      <xdr:col>9</xdr:col>
      <xdr:colOff>846744</xdr:colOff>
      <xdr:row>0</xdr:row>
      <xdr:rowOff>826526</xdr:rowOff>
    </xdr:to>
    <xdr:grpSp>
      <xdr:nvGrpSpPr>
        <xdr:cNvPr id="4" name="Group 3">
          <a:extLst>
            <a:ext uri="{FF2B5EF4-FFF2-40B4-BE49-F238E27FC236}">
              <a16:creationId xmlns:a16="http://schemas.microsoft.com/office/drawing/2014/main" id="{0600EADB-ECCD-4063-B7AE-F6B3AB0E1E58}"/>
            </a:ext>
          </a:extLst>
        </xdr:cNvPr>
        <xdr:cNvGrpSpPr/>
      </xdr:nvGrpSpPr>
      <xdr:grpSpPr>
        <a:xfrm>
          <a:off x="2667000" y="95250"/>
          <a:ext cx="7399944"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9F1438F-89D0-FF5C-B6A1-95E8121B5B3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14C282DB-12A9-1A29-0DA0-CB99819F343E}"/>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B1D298DD-549A-44BD-4376-599814BD429F}"/>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C9E4F91-3AAF-C52B-A80D-94B1CFC716C9}"/>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EA4317D-9917-0072-5846-A5FEBF851BF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3D80DA95-F007-38C7-8C3E-503C87361966}"/>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018332B-C0FC-0948-9AAB-42DB4914DE83}"/>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8A71DFC-988B-58A1-1DBB-0C09E9EC7E3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ADCFF69-9739-6538-66F1-C433186C2594}"/>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00E06B1B-56DB-0D67-9437-B4F261AE5BE7}"/>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F12C672-D6AF-5F0E-286F-DF62C0264DD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B90AD43E-274D-E1D0-0056-B3B12C235E1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4194F5-90BE-C48B-0387-1C232D2D743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20F4E7B-6030-9AE3-F24A-2083CF629FA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9F013359-8BC4-CADB-6865-BE2CF08E634B}"/>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E2BD138-6E51-D5AC-9751-C972785BF7E3}"/>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3D04E2FB-4FFB-EFBE-27BB-BCD792EB41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74C89531-D4D6-68E7-287F-D06CD61F9F8E}"/>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353787</xdr:colOff>
      <xdr:row>0</xdr:row>
      <xdr:rowOff>68036</xdr:rowOff>
    </xdr:from>
    <xdr:to>
      <xdr:col>10</xdr:col>
      <xdr:colOff>79302</xdr:colOff>
      <xdr:row>0</xdr:row>
      <xdr:rowOff>799312</xdr:rowOff>
    </xdr:to>
    <xdr:grpSp>
      <xdr:nvGrpSpPr>
        <xdr:cNvPr id="4" name="Group 3">
          <a:extLst>
            <a:ext uri="{FF2B5EF4-FFF2-40B4-BE49-F238E27FC236}">
              <a16:creationId xmlns:a16="http://schemas.microsoft.com/office/drawing/2014/main" id="{AA32AC6D-8C05-4DF8-90C7-9AB762330482}"/>
            </a:ext>
          </a:extLst>
        </xdr:cNvPr>
        <xdr:cNvGrpSpPr/>
      </xdr:nvGrpSpPr>
      <xdr:grpSpPr>
        <a:xfrm>
          <a:off x="2868387" y="68036"/>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B75D52E-22AE-104E-8E22-323C4246AE8A}"/>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9C0DB48D-F2C6-B0E5-4B36-5200B935AFE9}"/>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1F9C5378-346C-64D3-89BD-F285C331B1F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5D361CB-70D6-D66C-0770-AD4B02A85E4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112ADB5-8094-4DE7-D7B5-A16282B51F4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E8255F6-DFDF-6D31-D6B3-B19E0DFC26F0}"/>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16D1D23-C9F0-B337-1CAA-F7576655BE3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93154383-1AD2-83DF-CF28-4291B23095F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8454D-3AEF-13A0-9539-6FF4CA5EC34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3C93DEA8-96DA-F801-FF02-7A58EE02FEB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8C0941D4-1968-398F-A42F-403FDAD7BBD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478187C-4DC0-4BF5-B6F0-FFDB33039DA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CE4370ED-056D-8862-123D-D8140071813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159FB40-D4EA-4A44-37F9-68BD7A888D66}"/>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6F369DF2-A592-FDCA-584C-FAA38ED52FC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B03048A9-B264-EC10-4D0E-4D2CF67BA236}"/>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94AA093A-421F-72A9-D767-C445722D9228}"/>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E0B88DB-AE2F-EC67-2338-C5D52388C971}"/>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258536</xdr:colOff>
      <xdr:row>0</xdr:row>
      <xdr:rowOff>122464</xdr:rowOff>
    </xdr:from>
    <xdr:to>
      <xdr:col>9</xdr:col>
      <xdr:colOff>922944</xdr:colOff>
      <xdr:row>0</xdr:row>
      <xdr:rowOff>853740</xdr:rowOff>
    </xdr:to>
    <xdr:grpSp>
      <xdr:nvGrpSpPr>
        <xdr:cNvPr id="4" name="Group 3">
          <a:extLst>
            <a:ext uri="{FF2B5EF4-FFF2-40B4-BE49-F238E27FC236}">
              <a16:creationId xmlns:a16="http://schemas.microsoft.com/office/drawing/2014/main" id="{655E1315-769D-4710-9EE2-8D1E24130D99}"/>
            </a:ext>
          </a:extLst>
        </xdr:cNvPr>
        <xdr:cNvGrpSpPr/>
      </xdr:nvGrpSpPr>
      <xdr:grpSpPr>
        <a:xfrm>
          <a:off x="2773136" y="122464"/>
          <a:ext cx="737000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F5C1C967-2B68-DC09-F3DE-D7517DD635DC}"/>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6A80E9E5-9ACD-35F2-EFFB-50EB9DB4A62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552C8BD-FCE5-18D7-2EA7-4669F226CA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13C858D-FE47-F652-F7DE-2626EA3122A0}"/>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9F7A4C7-EF5A-F09C-BC37-3871AD2C6D69}"/>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8C0161D8-D4E2-EA65-52EB-94C545A0C21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EF54CD77-B67B-5ACA-44C9-C6182DABEB8F}"/>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B2939EA8-2BF2-3887-9B93-DA85CA0358C2}"/>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193FA8C2-8619-3C66-AD2B-D072144C81B5}"/>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78FEFB4-CE5B-F70E-6DD4-906EB6C86B30}"/>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9DFA663F-A91F-FCD6-5D83-E99A46DA05C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F9FF328D-C97C-FF08-F1F2-45E8B82615C8}"/>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38AA5EF-EE27-E055-69B1-8727E6CB0B9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97D67CA-D248-D805-9C49-D7362278759B}"/>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F5DC0E2C-309D-AC3B-A83F-F977EB5BCB63}"/>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B7B342-FF4F-B0AD-FE63-889243EE769F}"/>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52D112E-3240-C720-2330-EA4C4FE8D6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9F32FC7-7237-19F6-F9CC-94B0F39C15C3}"/>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1932214</xdr:colOff>
      <xdr:row>0</xdr:row>
      <xdr:rowOff>149678</xdr:rowOff>
    </xdr:from>
    <xdr:to>
      <xdr:col>9</xdr:col>
      <xdr:colOff>609980</xdr:colOff>
      <xdr:row>0</xdr:row>
      <xdr:rowOff>880954</xdr:rowOff>
    </xdr:to>
    <xdr:grpSp>
      <xdr:nvGrpSpPr>
        <xdr:cNvPr id="4" name="Group 3">
          <a:extLst>
            <a:ext uri="{FF2B5EF4-FFF2-40B4-BE49-F238E27FC236}">
              <a16:creationId xmlns:a16="http://schemas.microsoft.com/office/drawing/2014/main" id="{0814E54A-359F-4E31-A28A-79FDD4104C18}"/>
            </a:ext>
          </a:extLst>
        </xdr:cNvPr>
        <xdr:cNvGrpSpPr/>
      </xdr:nvGrpSpPr>
      <xdr:grpSpPr>
        <a:xfrm>
          <a:off x="2456089" y="149678"/>
          <a:ext cx="7374091"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0BA723D4-0866-3E0C-66DF-B6F1E8874BC7}"/>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802FD3F1-7C49-A7CB-5888-0341C2FC671C}"/>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08C05F24-F253-D653-EA91-143395D8BE93}"/>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CCA1D66-13AC-E989-6F70-3CAE1168B3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64CA3E76-087D-2996-36E7-A214125A5B1D}"/>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99F7D95E-6518-7B38-4677-571F0F55358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A851AAE0-5668-619E-33F6-C4368C2C1E5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4D5608-88C0-DE83-3664-08E8723FE1E3}"/>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734DA18-3EE5-F1B5-9817-3BF2866A4958}"/>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3D4A535-8B8D-F397-232E-B061437B64AE}"/>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94303B9-F529-73B4-79F2-CE28B577216D}"/>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8D23574-44B8-3F6A-779F-3DB6A4FCF51D}"/>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9B06304-0EF2-6E2A-D615-FB8FA70799CD}"/>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87D4854-12CB-DA2B-E9E6-01D20CA5F9BE}"/>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72601986-1055-8B9A-539C-53F9258CC0D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C52A5F08-A99D-F479-E287-A184CC0ECD2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B0E16398-0F48-23EE-360D-318D97264CD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8C69E53-1344-78C0-62FF-ABE92543FF7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77</xdr:row>
      <xdr:rowOff>7293</xdr:rowOff>
    </xdr:from>
    <xdr:to>
      <xdr:col>5</xdr:col>
      <xdr:colOff>962443</xdr:colOff>
      <xdr:row>104</xdr:row>
      <xdr:rowOff>151244</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77</xdr:row>
      <xdr:rowOff>0</xdr:rowOff>
    </xdr:from>
    <xdr:to>
      <xdr:col>11</xdr:col>
      <xdr:colOff>2074653</xdr:colOff>
      <xdr:row>105</xdr:row>
      <xdr:rowOff>141110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1347106</xdr:colOff>
      <xdr:row>0</xdr:row>
      <xdr:rowOff>204107</xdr:rowOff>
    </xdr:from>
    <xdr:to>
      <xdr:col>9</xdr:col>
      <xdr:colOff>467674</xdr:colOff>
      <xdr:row>0</xdr:row>
      <xdr:rowOff>935383</xdr:rowOff>
    </xdr:to>
    <xdr:grpSp>
      <xdr:nvGrpSpPr>
        <xdr:cNvPr id="4" name="Group 3">
          <a:extLst>
            <a:ext uri="{FF2B5EF4-FFF2-40B4-BE49-F238E27FC236}">
              <a16:creationId xmlns:a16="http://schemas.microsoft.com/office/drawing/2014/main" id="{9AA6CB84-CB5B-437B-BE8B-50FD676223FB}"/>
            </a:ext>
          </a:extLst>
        </xdr:cNvPr>
        <xdr:cNvGrpSpPr/>
      </xdr:nvGrpSpPr>
      <xdr:grpSpPr>
        <a:xfrm>
          <a:off x="2166256" y="204107"/>
          <a:ext cx="7445418"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15E6F6F-97B1-2300-B3E8-0C412AEB14B2}"/>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2C6FC81-8CD2-7FD2-3F45-C00EA8BD5B5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3F1339E4-7F64-63FB-DB16-64A1607DBAE9}"/>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CED39D53-B633-2D7E-4212-D1B8D37FAA6F}"/>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D9B18D49-2107-0B96-C01D-6EABBC1422CC}"/>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B1C383-01F0-612E-3E1A-F03AD356CCD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B166C502-00E7-D24B-9B9B-9A25CA2CBE9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FB955930-3BB3-1897-525D-07B11E295015}"/>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6681F721-E863-3554-1A28-4A5DF9DBE65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E56B951E-1DC0-9A1E-448D-A54F65D6EFE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4FD48718-3C38-EA78-8059-1DC084569C61}"/>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55ADE1AA-BE11-5DF6-711E-62A09D1D8502}"/>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BB8CC0A-FD95-A565-E18A-D2FC45A423E8}"/>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7EDD2970-9EAF-C0C9-4197-9AE72082420A}"/>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0D3E3B7-4446-1CC4-E0AD-DA98580725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AC81E8CD-CC52-35A6-6527-4535473D7E9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40585756-DB33-F798-4A71-16F737D694A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27AA70FD-E699-66BB-FAB5-7EC751F23DB5}"/>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338667</xdr:colOff>
      <xdr:row>61</xdr:row>
      <xdr:rowOff>51861</xdr:rowOff>
    </xdr:from>
    <xdr:to>
      <xdr:col>4</xdr:col>
      <xdr:colOff>731762</xdr:colOff>
      <xdr:row>88</xdr:row>
      <xdr:rowOff>42334</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409104</xdr:colOff>
      <xdr:row>33</xdr:row>
      <xdr:rowOff>108855</xdr:rowOff>
    </xdr:from>
    <xdr:to>
      <xdr:col>4</xdr:col>
      <xdr:colOff>802199</xdr:colOff>
      <xdr:row>60</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0</xdr:row>
      <xdr:rowOff>133350</xdr:rowOff>
    </xdr:from>
    <xdr:to>
      <xdr:col>7</xdr:col>
      <xdr:colOff>298946</xdr:colOff>
      <xdr:row>0</xdr:row>
      <xdr:rowOff>864626</xdr:rowOff>
    </xdr:to>
    <xdr:grpSp>
      <xdr:nvGrpSpPr>
        <xdr:cNvPr id="4" name="Group 3">
          <a:extLst>
            <a:ext uri="{FF2B5EF4-FFF2-40B4-BE49-F238E27FC236}">
              <a16:creationId xmlns:a16="http://schemas.microsoft.com/office/drawing/2014/main" id="{687BD55E-A838-4516-A5B7-20E71DD99148}"/>
            </a:ext>
          </a:extLst>
        </xdr:cNvPr>
        <xdr:cNvGrpSpPr/>
      </xdr:nvGrpSpPr>
      <xdr:grpSpPr>
        <a:xfrm>
          <a:off x="104775" y="133350"/>
          <a:ext cx="7461746"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61F505CA-9BA0-60FA-AE8D-17D05453EB98}"/>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CFFD1DE3-2980-B2EE-6B7F-2958BBA4A4A7}"/>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66CBBA7-0FA0-3B8B-A398-6965A698789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0C307348-2D49-0E20-C3D1-EDA0F70C4996}"/>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CCE2862-BAB1-CA74-3193-75373C889CC1}"/>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9CFCB9A-A698-BF0E-5E22-493C810732B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1766BD50-4CB3-0C34-12A4-3C5ACA47D82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4408527-D43E-B2E5-21A5-BA6787F5D74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C6683CF1-3D97-133B-1AFC-945E605B154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73A542C5-ADE4-519E-6BDD-2D306879A4A1}"/>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DEA83A77-A08A-32BE-B48B-2AB6CD7534C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349DF90-8BA0-D978-771B-93308BF28FB5}"/>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DB6D6B75-74BC-E08C-6AA5-C54DE024F27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E5B769C-5AF3-8808-E3D0-3774C3564DD7}"/>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BBF2FCBB-54F9-F104-9A32-9D730E38BDAF}"/>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F4B3691-ECF0-DD34-EDDA-A7037EAC7372}"/>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917EA17-80A8-227D-4A76-080231639D10}"/>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CC365780-8DCC-AC49-1880-A493FE76886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6</xdr:col>
      <xdr:colOff>342900</xdr:colOff>
      <xdr:row>1</xdr:row>
      <xdr:rowOff>28575</xdr:rowOff>
    </xdr:from>
    <xdr:to>
      <xdr:col>12</xdr:col>
      <xdr:colOff>264282</xdr:colOff>
      <xdr:row>9</xdr:row>
      <xdr:rowOff>416129</xdr:rowOff>
    </xdr:to>
    <xdr:sp macro="" textlink="">
      <xdr:nvSpPr>
        <xdr:cNvPr id="23" name="Rounded Rectangular Callout 1">
          <a:extLst>
            <a:ext uri="{FF2B5EF4-FFF2-40B4-BE49-F238E27FC236}">
              <a16:creationId xmlns:a16="http://schemas.microsoft.com/office/drawing/2014/main" id="{65EECE0E-0EA9-4B15-B8E1-DAA15BFED299}"/>
            </a:ext>
          </a:extLst>
        </xdr:cNvPr>
        <xdr:cNvSpPr/>
      </xdr:nvSpPr>
      <xdr:spPr>
        <a:xfrm>
          <a:off x="7000875" y="1000125"/>
          <a:ext cx="4169532" cy="3654629"/>
        </a:xfrm>
        <a:prstGeom prst="wedgeRoundRectCallout">
          <a:avLst>
            <a:gd name="adj1" fmla="val -68229"/>
            <a:gd name="adj2" fmla="val -45669"/>
            <a:gd name="adj3" fmla="val 16667"/>
          </a:avLst>
        </a:prstGeom>
        <a:solidFill>
          <a:srgbClr val="C000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lang="en-AU" sz="1600" b="1"/>
            <a:t>Before you send your Club's Cashbook for Audit </a:t>
          </a:r>
          <a:r>
            <a:rPr lang="en-AU" sz="1600"/>
            <a:t>please reconcile this </a:t>
          </a:r>
          <a:r>
            <a:rPr lang="en-AU" sz="1600" b="1"/>
            <a:t>Income and Expenditure Statement</a:t>
          </a:r>
          <a:r>
            <a:rPr lang="en-AU" sz="1600"/>
            <a:t>.</a:t>
          </a:r>
        </a:p>
        <a:p>
          <a:pPr algn="l"/>
          <a:endParaRPr lang="en-AU" sz="1400"/>
        </a:p>
        <a:p>
          <a:pPr algn="l">
            <a:spcAft>
              <a:spcPts val="600"/>
            </a:spcAft>
          </a:pPr>
          <a:r>
            <a:rPr lang="en-AU" sz="1600"/>
            <a:t>1. Confirm the Cashbook Opening Balance in January is matched with Cashbook Closing Balance as at 31 December of the previous year.</a:t>
          </a:r>
        </a:p>
        <a:p>
          <a:pPr algn="l">
            <a:spcAft>
              <a:spcPts val="600"/>
            </a:spcAft>
          </a:pPr>
          <a:r>
            <a:rPr lang="en-AU" sz="1600" strike="noStrike" baseline="0"/>
            <a:t>2. Confirm the Cashbook Closing Balance for the year is matched to the Total Bank Balance for the year. </a:t>
          </a:r>
        </a:p>
      </xdr:txBody>
    </xdr:sp>
    <xdr:clientData fPrintsWithSheet="0"/>
  </xdr:twoCellAnchor>
  <xdr:twoCellAnchor>
    <xdr:from>
      <xdr:col>4</xdr:col>
      <xdr:colOff>1047750</xdr:colOff>
      <xdr:row>22</xdr:row>
      <xdr:rowOff>142875</xdr:rowOff>
    </xdr:from>
    <xdr:to>
      <xdr:col>9</xdr:col>
      <xdr:colOff>254904</xdr:colOff>
      <xdr:row>26</xdr:row>
      <xdr:rowOff>94492</xdr:rowOff>
    </xdr:to>
    <xdr:sp macro="" textlink="">
      <xdr:nvSpPr>
        <xdr:cNvPr id="24" name="Rounded Rectangular Callout 7">
          <a:extLst>
            <a:ext uri="{FF2B5EF4-FFF2-40B4-BE49-F238E27FC236}">
              <a16:creationId xmlns:a16="http://schemas.microsoft.com/office/drawing/2014/main" id="{F11E1D4D-AC5F-4B76-8D05-2657175D51EB}"/>
            </a:ext>
          </a:extLst>
        </xdr:cNvPr>
        <xdr:cNvSpPr/>
      </xdr:nvSpPr>
      <xdr:spPr>
        <a:xfrm>
          <a:off x="6315075" y="8553450"/>
          <a:ext cx="2426604" cy="1285117"/>
        </a:xfrm>
        <a:prstGeom prst="wedgeRoundRectCallout">
          <a:avLst>
            <a:gd name="adj1" fmla="val -89645"/>
            <a:gd name="adj2" fmla="val 19976"/>
            <a:gd name="adj3" fmla="val 16667"/>
          </a:avLst>
        </a:prstGeom>
        <a:solidFill>
          <a:srgbClr val="FF66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i="0" u="none" strike="noStrike">
              <a:solidFill>
                <a:schemeClr val="lt1"/>
              </a:solidFill>
              <a:effectLst/>
              <a:latin typeface="+mn-lt"/>
              <a:ea typeface="+mn-ea"/>
              <a:cs typeface="+mn-cs"/>
            </a:rPr>
            <a:t>This figure should be the same as the Cashbook Closing Balance for the reconciliation above.</a:t>
          </a:r>
          <a:r>
            <a:rPr lang="en-AU" sz="1400"/>
            <a:t> </a:t>
          </a:r>
          <a:endParaRPr lang="en-AU" sz="1400">
            <a:solidFill>
              <a:schemeClr val="bg1"/>
            </a:solidFill>
          </a:endParaRPr>
        </a:p>
      </xdr:txBody>
    </xdr:sp>
    <xdr:clientData fPrintsWithSheet="0"/>
  </xdr:twoCellAnchor>
  <xdr:twoCellAnchor>
    <xdr:from>
      <xdr:col>4</xdr:col>
      <xdr:colOff>704850</xdr:colOff>
      <xdr:row>26</xdr:row>
      <xdr:rowOff>152400</xdr:rowOff>
    </xdr:from>
    <xdr:to>
      <xdr:col>9</xdr:col>
      <xdr:colOff>266700</xdr:colOff>
      <xdr:row>31</xdr:row>
      <xdr:rowOff>223307</xdr:rowOff>
    </xdr:to>
    <xdr:sp macro="" textlink="">
      <xdr:nvSpPr>
        <xdr:cNvPr id="25" name="Rounded Rectangular Callout 7">
          <a:extLst>
            <a:ext uri="{FF2B5EF4-FFF2-40B4-BE49-F238E27FC236}">
              <a16:creationId xmlns:a16="http://schemas.microsoft.com/office/drawing/2014/main" id="{A7CAEFD0-36E0-4C2F-AC66-380868C75AC8}"/>
            </a:ext>
          </a:extLst>
        </xdr:cNvPr>
        <xdr:cNvSpPr/>
      </xdr:nvSpPr>
      <xdr:spPr>
        <a:xfrm>
          <a:off x="5972175" y="9896475"/>
          <a:ext cx="2781300" cy="1509182"/>
        </a:xfrm>
        <a:prstGeom prst="wedgeRoundRectCallout">
          <a:avLst>
            <a:gd name="adj1" fmla="val -76787"/>
            <a:gd name="adj2" fmla="val -26179"/>
            <a:gd name="adj3" fmla="val 16667"/>
          </a:avLst>
        </a:prstGeom>
        <a:solidFill>
          <a:schemeClr val="tx2">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spcBef>
              <a:spcPts val="1200"/>
            </a:spcBef>
          </a:pPr>
          <a:r>
            <a:rPr lang="en-AU" sz="1400" b="1" i="0" u="none" strike="noStrike">
              <a:solidFill>
                <a:schemeClr val="lt1"/>
              </a:solidFill>
              <a:effectLst/>
              <a:latin typeface="+mn-lt"/>
              <a:ea typeface="+mn-ea"/>
              <a:cs typeface="+mn-cs"/>
            </a:rPr>
            <a:t>Cashbook Closing Balance and Total Bank Balance must be the same. </a:t>
          </a:r>
        </a:p>
        <a:p>
          <a:pPr algn="l">
            <a:spcBef>
              <a:spcPts val="1200"/>
            </a:spcBef>
          </a:pPr>
          <a:r>
            <a:rPr lang="en-AU" sz="1400" b="1" i="0" u="none" strike="noStrike">
              <a:solidFill>
                <a:schemeClr val="lt1"/>
              </a:solidFill>
              <a:effectLst/>
              <a:latin typeface="+mn-lt"/>
              <a:ea typeface="+mn-ea"/>
              <a:cs typeface="+mn-cs"/>
            </a:rPr>
            <a:t>If the reconciliation is correct this amount will be $0.</a:t>
          </a:r>
          <a:endParaRPr lang="en-AU" sz="1400">
            <a:solidFill>
              <a:schemeClr val="bg1"/>
            </a:solidFill>
          </a:endParaRPr>
        </a:p>
      </xdr:txBody>
    </xdr:sp>
    <xdr:clientData fPrintsWithSheet="0"/>
  </xdr:twoCellAnchor>
  <xdr:twoCellAnchor>
    <xdr:from>
      <xdr:col>5</xdr:col>
      <xdr:colOff>47625</xdr:colOff>
      <xdr:row>50</xdr:row>
      <xdr:rowOff>142875</xdr:rowOff>
    </xdr:from>
    <xdr:to>
      <xdr:col>9</xdr:col>
      <xdr:colOff>514350</xdr:colOff>
      <xdr:row>58</xdr:row>
      <xdr:rowOff>8618</xdr:rowOff>
    </xdr:to>
    <xdr:sp macro="" textlink="">
      <xdr:nvSpPr>
        <xdr:cNvPr id="26" name="Rounded Rectangular Callout 5">
          <a:extLst>
            <a:ext uri="{FF2B5EF4-FFF2-40B4-BE49-F238E27FC236}">
              <a16:creationId xmlns:a16="http://schemas.microsoft.com/office/drawing/2014/main" id="{634B89F3-2D8B-411D-B4DE-E470AF4EEB5D}"/>
            </a:ext>
          </a:extLst>
        </xdr:cNvPr>
        <xdr:cNvSpPr/>
      </xdr:nvSpPr>
      <xdr:spPr>
        <a:xfrm>
          <a:off x="6581775" y="14716125"/>
          <a:ext cx="2419350" cy="1161143"/>
        </a:xfrm>
        <a:prstGeom prst="wedgeRoundRectCallout">
          <a:avLst>
            <a:gd name="adj1" fmla="val -77391"/>
            <a:gd name="adj2" fmla="val -50544"/>
            <a:gd name="adj3" fmla="val 16667"/>
          </a:avLst>
        </a:prstGeom>
        <a:solidFill>
          <a:schemeClr val="accent3"/>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600" b="1">
              <a:solidFill>
                <a:schemeClr val="bg1"/>
              </a:solidFill>
            </a:rPr>
            <a:t>These charts will be shown when your data is completed for the year.</a:t>
          </a:r>
          <a:endParaRPr lang="en-AU" sz="1400">
            <a:solidFill>
              <a:schemeClr val="bg1"/>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95931</xdr:colOff>
      <xdr:row>14</xdr:row>
      <xdr:rowOff>168051</xdr:rowOff>
    </xdr:from>
    <xdr:to>
      <xdr:col>1</xdr:col>
      <xdr:colOff>291193</xdr:colOff>
      <xdr:row>14</xdr:row>
      <xdr:rowOff>580810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tretch>
          <a:fillRect/>
        </a:stretch>
      </xdr:blipFill>
      <xdr:spPr>
        <a:xfrm>
          <a:off x="95931" y="6100765"/>
          <a:ext cx="698726" cy="412759"/>
        </a:xfrm>
        <a:prstGeom prst="rect">
          <a:avLst/>
        </a:prstGeom>
        <a:ln>
          <a:prstDash val="solid"/>
        </a:ln>
      </xdr:spPr>
    </xdr:pic>
    <xdr:clientData/>
  </xdr:twoCellAnchor>
  <xdr:twoCellAnchor editAs="oneCell">
    <xdr:from>
      <xdr:col>0</xdr:col>
      <xdr:colOff>264661</xdr:colOff>
      <xdr:row>11</xdr:row>
      <xdr:rowOff>166007</xdr:rowOff>
    </xdr:from>
    <xdr:to>
      <xdr:col>1</xdr:col>
      <xdr:colOff>188460</xdr:colOff>
      <xdr:row>12</xdr:row>
      <xdr:rowOff>102446</xdr:rowOff>
    </xdr:to>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2" cstate="print"/>
        <a:srcRect b="10738"/>
        <a:stretch>
          <a:fillRect/>
        </a:stretch>
      </xdr:blipFill>
      <xdr:spPr>
        <a:xfrm>
          <a:off x="264661" y="5105400"/>
          <a:ext cx="427263" cy="439903"/>
        </a:xfrm>
        <a:prstGeom prst="rect">
          <a:avLst/>
        </a:prstGeom>
        <a:ln>
          <a:prstDash val="solid"/>
        </a:ln>
      </xdr:spPr>
    </xdr:pic>
    <xdr:clientData/>
  </xdr:twoCellAnchor>
  <xdr:twoCellAnchor>
    <xdr:from>
      <xdr:col>0</xdr:col>
      <xdr:colOff>40821</xdr:colOff>
      <xdr:row>0</xdr:row>
      <xdr:rowOff>136072</xdr:rowOff>
    </xdr:from>
    <xdr:to>
      <xdr:col>11</xdr:col>
      <xdr:colOff>2434</xdr:colOff>
      <xdr:row>0</xdr:row>
      <xdr:rowOff>867348</xdr:rowOff>
    </xdr:to>
    <xdr:grpSp>
      <xdr:nvGrpSpPr>
        <xdr:cNvPr id="2" name="Group 1">
          <a:extLst>
            <a:ext uri="{FF2B5EF4-FFF2-40B4-BE49-F238E27FC236}">
              <a16:creationId xmlns:a16="http://schemas.microsoft.com/office/drawing/2014/main" id="{18D82797-7D96-43D3-81F1-7881E8B03664}"/>
            </a:ext>
          </a:extLst>
        </xdr:cNvPr>
        <xdr:cNvGrpSpPr/>
      </xdr:nvGrpSpPr>
      <xdr:grpSpPr>
        <a:xfrm>
          <a:off x="40821" y="136072"/>
          <a:ext cx="7438738" cy="731276"/>
          <a:chOff x="158781" y="1170912"/>
          <a:chExt cx="7773473" cy="731276"/>
        </a:xfrm>
      </xdr:grpSpPr>
      <xdr:sp macro="" textlink="">
        <xdr:nvSpPr>
          <xdr:cNvPr id="3" name="TextBox 2">
            <a:hlinkClick xmlns:r="http://schemas.openxmlformats.org/officeDocument/2006/relationships" r:id="rId3"/>
            <a:extLst>
              <a:ext uri="{FF2B5EF4-FFF2-40B4-BE49-F238E27FC236}">
                <a16:creationId xmlns:a16="http://schemas.microsoft.com/office/drawing/2014/main" id="{59DECA79-224B-0B3B-EFBB-249933B70D7E}"/>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4"/>
            <a:extLst>
              <a:ext uri="{FF2B5EF4-FFF2-40B4-BE49-F238E27FC236}">
                <a16:creationId xmlns:a16="http://schemas.microsoft.com/office/drawing/2014/main" id="{9A246451-AA79-BBD0-7A75-53FFC28DAAEB}"/>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64DC0E85-6971-7A67-5385-E12168DB94EB}"/>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1C2AA54-17D7-EC9F-D8FB-289300A3B18D}"/>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7180168-14B2-665E-817F-73243988F8B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41387342-4969-FD12-9791-E01FB8B2F742}"/>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A214C48-64C1-FCE0-C591-38D6AE57556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BBAD2B9-5F08-2DF7-368A-C6D324618D86}"/>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4A67624-1AAD-692E-12BC-A0F934FCDE6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2EB1307-00DC-BB55-5BAC-9E4B58CE661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4EEC80-B88A-F9DC-C2FF-C1808EC80BB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3404A6C4-4F6B-6AE7-2D49-15037B41234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4DC9D8CA-FE87-B48C-1053-0FE61C21542E}"/>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DA70C5C5-84D4-49DD-6F6C-C06FAD5F72C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A9718A7-409C-63E2-0AAF-9142CDC7566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6952775B-A9A5-3870-4D2D-37FDFA67172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28DA6DF-1FB5-4983-7535-36B7CD3A9D0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252F541-05F8-B3D3-090E-69DC226D80B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137583</xdr:colOff>
      <xdr:row>0</xdr:row>
      <xdr:rowOff>232833</xdr:rowOff>
    </xdr:from>
    <xdr:to>
      <xdr:col>11</xdr:col>
      <xdr:colOff>37056</xdr:colOff>
      <xdr:row>0</xdr:row>
      <xdr:rowOff>964109</xdr:rowOff>
    </xdr:to>
    <xdr:grpSp>
      <xdr:nvGrpSpPr>
        <xdr:cNvPr id="2" name="Group 1">
          <a:extLst>
            <a:ext uri="{FF2B5EF4-FFF2-40B4-BE49-F238E27FC236}">
              <a16:creationId xmlns:a16="http://schemas.microsoft.com/office/drawing/2014/main" id="{F3B71925-9703-49C5-A1DE-61DEC270C82F}"/>
            </a:ext>
          </a:extLst>
        </xdr:cNvPr>
        <xdr:cNvGrpSpPr/>
      </xdr:nvGrpSpPr>
      <xdr:grpSpPr>
        <a:xfrm>
          <a:off x="2566458" y="232833"/>
          <a:ext cx="7795698"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AA93CD4D-949A-C8D3-58E5-4F05AE088414}"/>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01E34F34-24AD-F1E1-A4FE-20C8EBABBC7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B60DD900-2529-7217-BC39-94FEBCB356E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AA66241A-00F4-E137-DC6F-209AF0D35FE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D3C5AFF-D5B7-C7B6-97FF-0CA2F690981F}"/>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978DDE41-EC11-4E08-507F-1E9B12663794}"/>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446E4238-6086-07F0-ACBE-4CE1F22A67A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4FD557F-8826-E166-8B8E-7418F311CBFA}"/>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2D0257EE-BECD-647A-0812-64AA1F4F3C32}"/>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6FD84684-AA08-AB2C-AB89-F78CD1673E52}"/>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4AE6220C-6A4D-19B1-9545-444CD1D705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DB7CCB5D-3214-4A44-9A4F-766D1E5F4C1F}"/>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A0134D6F-472E-C743-BCE6-729765D69C6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3A88B93-BDF1-2251-6A95-34FE47B0BADF}"/>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98719788-2451-E0EB-8509-21D3D57C815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F300B482-0F6A-7513-F8C0-418FC2489BD7}"/>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183E6B88-CD62-D11C-F1DB-9B2D54B2F944}"/>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C26FDAB-2407-32B7-9814-729A0CA683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12</xdr:col>
      <xdr:colOff>603251</xdr:colOff>
      <xdr:row>3</xdr:row>
      <xdr:rowOff>381000</xdr:rowOff>
    </xdr:from>
    <xdr:to>
      <xdr:col>19</xdr:col>
      <xdr:colOff>10624</xdr:colOff>
      <xdr:row>6</xdr:row>
      <xdr:rowOff>37797</xdr:rowOff>
    </xdr:to>
    <xdr:sp macro="" textlink="">
      <xdr:nvSpPr>
        <xdr:cNvPr id="21" name="Rounded Rectangular Callout 1">
          <a:extLst>
            <a:ext uri="{FF2B5EF4-FFF2-40B4-BE49-F238E27FC236}">
              <a16:creationId xmlns:a16="http://schemas.microsoft.com/office/drawing/2014/main" id="{E61AC2F9-946C-4624-9E34-61AA9313A87C}"/>
            </a:ext>
          </a:extLst>
        </xdr:cNvPr>
        <xdr:cNvSpPr/>
      </xdr:nvSpPr>
      <xdr:spPr>
        <a:xfrm>
          <a:off x="13663084" y="2825750"/>
          <a:ext cx="3704207" cy="947964"/>
        </a:xfrm>
        <a:prstGeom prst="wedgeRoundRectCallout">
          <a:avLst>
            <a:gd name="adj1" fmla="val -89132"/>
            <a:gd name="adj2" fmla="val -8255"/>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can "bulk record" grouped income. All payments received by members for their meal</a:t>
          </a:r>
          <a:r>
            <a:rPr lang="en-AU" sz="1400" b="0" baseline="0"/>
            <a:t> can be entered on a single line in the cashbook.</a:t>
          </a:r>
          <a:endParaRPr lang="en-AU" sz="1400" b="0"/>
        </a:p>
      </xdr:txBody>
    </xdr:sp>
    <xdr:clientData fPrintsWithSheet="0"/>
  </xdr:twoCellAnchor>
  <xdr:twoCellAnchor>
    <xdr:from>
      <xdr:col>13</xdr:col>
      <xdr:colOff>603250</xdr:colOff>
      <xdr:row>6</xdr:row>
      <xdr:rowOff>222250</xdr:rowOff>
    </xdr:from>
    <xdr:to>
      <xdr:col>18</xdr:col>
      <xdr:colOff>533098</xdr:colOff>
      <xdr:row>8</xdr:row>
      <xdr:rowOff>291799</xdr:rowOff>
    </xdr:to>
    <xdr:sp macro="" textlink="">
      <xdr:nvSpPr>
        <xdr:cNvPr id="22" name="Rounded Rectangular Callout 1">
          <a:extLst>
            <a:ext uri="{FF2B5EF4-FFF2-40B4-BE49-F238E27FC236}">
              <a16:creationId xmlns:a16="http://schemas.microsoft.com/office/drawing/2014/main" id="{4A4179F5-FBDA-440E-8ED0-47FAC10FEF05}"/>
            </a:ext>
          </a:extLst>
        </xdr:cNvPr>
        <xdr:cNvSpPr/>
      </xdr:nvSpPr>
      <xdr:spPr>
        <a:xfrm>
          <a:off x="14276917" y="3958167"/>
          <a:ext cx="2999014" cy="947965"/>
        </a:xfrm>
        <a:prstGeom prst="wedgeRoundRectCallout">
          <a:avLst>
            <a:gd name="adj1" fmla="val -89132"/>
            <a:gd name="adj2" fmla="val -8255"/>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All income from the Square reader can be recorded as one transaction</a:t>
          </a:r>
          <a:r>
            <a:rPr lang="en-AU" sz="1400" b="0" baseline="0"/>
            <a:t>. No receipt required.</a:t>
          </a:r>
          <a:endParaRPr lang="en-AU" sz="1400" b="0"/>
        </a:p>
      </xdr:txBody>
    </xdr:sp>
    <xdr:clientData fPrintsWithSheet="0"/>
  </xdr:twoCellAnchor>
  <xdr:twoCellAnchor>
    <xdr:from>
      <xdr:col>14</xdr:col>
      <xdr:colOff>21166</xdr:colOff>
      <xdr:row>9</xdr:row>
      <xdr:rowOff>52918</xdr:rowOff>
    </xdr:from>
    <xdr:to>
      <xdr:col>18</xdr:col>
      <xdr:colOff>545797</xdr:colOff>
      <xdr:row>12</xdr:row>
      <xdr:rowOff>84669</xdr:rowOff>
    </xdr:to>
    <xdr:sp macro="" textlink="">
      <xdr:nvSpPr>
        <xdr:cNvPr id="23" name="Rounded Rectangular Callout 1">
          <a:extLst>
            <a:ext uri="{FF2B5EF4-FFF2-40B4-BE49-F238E27FC236}">
              <a16:creationId xmlns:a16="http://schemas.microsoft.com/office/drawing/2014/main" id="{2D4DBFFC-C1F8-45D9-8EA1-C8B7A6E62F86}"/>
            </a:ext>
          </a:extLst>
        </xdr:cNvPr>
        <xdr:cNvSpPr/>
      </xdr:nvSpPr>
      <xdr:spPr>
        <a:xfrm>
          <a:off x="14308666" y="5027085"/>
          <a:ext cx="2979964" cy="1111251"/>
        </a:xfrm>
        <a:prstGeom prst="wedgeRoundRectCallout">
          <a:avLst>
            <a:gd name="adj1" fmla="val -89999"/>
            <a:gd name="adj2" fmla="val -35178"/>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Raffle income can be recorded as a single total for the day, even where there were multiple receipts! Just list </a:t>
          </a:r>
          <a:r>
            <a:rPr lang="en-AU" sz="1400" b="1"/>
            <a:t>ALL </a:t>
          </a:r>
          <a:r>
            <a:rPr lang="en-AU" sz="1400" b="0"/>
            <a:t>receipt numbers.</a:t>
          </a:r>
        </a:p>
      </xdr:txBody>
    </xdr:sp>
    <xdr:clientData fPrintsWithSheet="0"/>
  </xdr:twoCellAnchor>
  <xdr:twoCellAnchor>
    <xdr:from>
      <xdr:col>11</xdr:col>
      <xdr:colOff>963083</xdr:colOff>
      <xdr:row>16</xdr:row>
      <xdr:rowOff>21167</xdr:rowOff>
    </xdr:from>
    <xdr:to>
      <xdr:col>12</xdr:col>
      <xdr:colOff>270632</xdr:colOff>
      <xdr:row>19</xdr:row>
      <xdr:rowOff>415775</xdr:rowOff>
    </xdr:to>
    <xdr:sp macro="" textlink="">
      <xdr:nvSpPr>
        <xdr:cNvPr id="24" name="Rounded Rectangular Callout 1">
          <a:extLst>
            <a:ext uri="{FF2B5EF4-FFF2-40B4-BE49-F238E27FC236}">
              <a16:creationId xmlns:a16="http://schemas.microsoft.com/office/drawing/2014/main" id="{40EE15F5-165A-4C36-94F6-A1A381111EE2}"/>
            </a:ext>
          </a:extLst>
        </xdr:cNvPr>
        <xdr:cNvSpPr/>
      </xdr:nvSpPr>
      <xdr:spPr>
        <a:xfrm>
          <a:off x="11271250" y="7514167"/>
          <a:ext cx="2059215" cy="1124858"/>
        </a:xfrm>
        <a:prstGeom prst="wedgeRoundRectCallout">
          <a:avLst>
            <a:gd name="adj1" fmla="val -89999"/>
            <a:gd name="adj2" fmla="val -35178"/>
            <a:gd name="adj3" fmla="val 16667"/>
          </a:avLst>
        </a:prstGeom>
        <a:solidFill>
          <a:schemeClr val="accent1"/>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These totals are calculated automatically based on the numbers you put in above</a:t>
          </a:r>
        </a:p>
      </xdr:txBody>
    </xdr:sp>
    <xdr:clientData fPrintsWithSheet="0"/>
  </xdr:twoCellAnchor>
  <xdr:twoCellAnchor>
    <xdr:from>
      <xdr:col>13</xdr:col>
      <xdr:colOff>306916</xdr:colOff>
      <xdr:row>28</xdr:row>
      <xdr:rowOff>253999</xdr:rowOff>
    </xdr:from>
    <xdr:to>
      <xdr:col>18</xdr:col>
      <xdr:colOff>592667</xdr:colOff>
      <xdr:row>33</xdr:row>
      <xdr:rowOff>84667</xdr:rowOff>
    </xdr:to>
    <xdr:sp macro="" textlink="">
      <xdr:nvSpPr>
        <xdr:cNvPr id="25" name="Rounded Rectangular Callout 1">
          <a:extLst>
            <a:ext uri="{FF2B5EF4-FFF2-40B4-BE49-F238E27FC236}">
              <a16:creationId xmlns:a16="http://schemas.microsoft.com/office/drawing/2014/main" id="{DDA05FD5-2070-4365-8501-144C30560E99}"/>
            </a:ext>
          </a:extLst>
        </xdr:cNvPr>
        <xdr:cNvSpPr/>
      </xdr:nvSpPr>
      <xdr:spPr>
        <a:xfrm>
          <a:off x="13980583" y="12752916"/>
          <a:ext cx="3354917" cy="1619251"/>
        </a:xfrm>
        <a:prstGeom prst="wedgeRoundRectCallout">
          <a:avLst>
            <a:gd name="adj1" fmla="val -89999"/>
            <a:gd name="adj2" fmla="val -3517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It</a:t>
          </a:r>
          <a:r>
            <a:rPr lang="en-AU" sz="1400" b="0" baseline="0"/>
            <a:t> is a good idea to list the invoice number or name or the memberfor payments made  where applicable. You might make lots of similar payments to National office its important to be able to identify what they are for.</a:t>
          </a:r>
          <a:endParaRPr lang="en-AU" sz="1400" b="0"/>
        </a:p>
      </xdr:txBody>
    </xdr:sp>
    <xdr:clientData fPrintsWithSheet="0"/>
  </xdr:twoCellAnchor>
  <xdr:twoCellAnchor>
    <xdr:from>
      <xdr:col>5</xdr:col>
      <xdr:colOff>486832</xdr:colOff>
      <xdr:row>41</xdr:row>
      <xdr:rowOff>105834</xdr:rowOff>
    </xdr:from>
    <xdr:to>
      <xdr:col>11</xdr:col>
      <xdr:colOff>2722938</xdr:colOff>
      <xdr:row>43</xdr:row>
      <xdr:rowOff>179917</xdr:rowOff>
    </xdr:to>
    <xdr:sp macro="" textlink="">
      <xdr:nvSpPr>
        <xdr:cNvPr id="26" name="Rounded Rectangular Callout 1">
          <a:extLst>
            <a:ext uri="{FF2B5EF4-FFF2-40B4-BE49-F238E27FC236}">
              <a16:creationId xmlns:a16="http://schemas.microsoft.com/office/drawing/2014/main" id="{9D012214-99AF-485C-8049-BAC043AFF225}"/>
            </a:ext>
          </a:extLst>
        </xdr:cNvPr>
        <xdr:cNvSpPr/>
      </xdr:nvSpPr>
      <xdr:spPr>
        <a:xfrm>
          <a:off x="5873749" y="17049751"/>
          <a:ext cx="7157356" cy="836083"/>
        </a:xfrm>
        <a:prstGeom prst="wedgeRoundRectCallout">
          <a:avLst>
            <a:gd name="adj1" fmla="val -69016"/>
            <a:gd name="adj2" fmla="val 9126"/>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will be manually added to your January statement, using the closing balance from December the previous year. All Other months will automatically use the previous months closing statement.</a:t>
          </a:r>
        </a:p>
      </xdr:txBody>
    </xdr:sp>
    <xdr:clientData fPrintsWithSheet="0"/>
  </xdr:twoCellAnchor>
  <xdr:twoCellAnchor>
    <xdr:from>
      <xdr:col>5</xdr:col>
      <xdr:colOff>486832</xdr:colOff>
      <xdr:row>43</xdr:row>
      <xdr:rowOff>275168</xdr:rowOff>
    </xdr:from>
    <xdr:to>
      <xdr:col>11</xdr:col>
      <xdr:colOff>2722938</xdr:colOff>
      <xdr:row>46</xdr:row>
      <xdr:rowOff>120954</xdr:rowOff>
    </xdr:to>
    <xdr:sp macro="" textlink="">
      <xdr:nvSpPr>
        <xdr:cNvPr id="27" name="Rounded Rectangular Callout 1">
          <a:extLst>
            <a:ext uri="{FF2B5EF4-FFF2-40B4-BE49-F238E27FC236}">
              <a16:creationId xmlns:a16="http://schemas.microsoft.com/office/drawing/2014/main" id="{F9754089-552C-4835-A521-F1FE9AAC9239}"/>
            </a:ext>
          </a:extLst>
        </xdr:cNvPr>
        <xdr:cNvSpPr/>
      </xdr:nvSpPr>
      <xdr:spPr>
        <a:xfrm>
          <a:off x="5873749" y="17981085"/>
          <a:ext cx="7157356" cy="703036"/>
        </a:xfrm>
        <a:prstGeom prst="wedgeRoundRectCallout">
          <a:avLst>
            <a:gd name="adj1" fmla="val -68261"/>
            <a:gd name="adj2" fmla="val -67474"/>
            <a:gd name="adj3" fmla="val 16667"/>
          </a:avLst>
        </a:prstGeom>
        <a:solidFill>
          <a:schemeClr val="accent4"/>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Your expenditure and income from above will be automatically</a:t>
          </a:r>
          <a:r>
            <a:rPr lang="en-AU" sz="1400" b="0" baseline="0"/>
            <a:t> totalled here. The cashbook closing balance is the opening balance + income - expenses. This is automatic too!</a:t>
          </a:r>
          <a:endParaRPr lang="en-AU" sz="1400" b="0"/>
        </a:p>
      </xdr:txBody>
    </xdr:sp>
    <xdr:clientData fPrintsWithSheet="0"/>
  </xdr:twoCellAnchor>
  <xdr:twoCellAnchor>
    <xdr:from>
      <xdr:col>5</xdr:col>
      <xdr:colOff>317500</xdr:colOff>
      <xdr:row>46</xdr:row>
      <xdr:rowOff>380999</xdr:rowOff>
    </xdr:from>
    <xdr:to>
      <xdr:col>12</xdr:col>
      <xdr:colOff>45356</xdr:colOff>
      <xdr:row>49</xdr:row>
      <xdr:rowOff>190500</xdr:rowOff>
    </xdr:to>
    <xdr:sp macro="" textlink="">
      <xdr:nvSpPr>
        <xdr:cNvPr id="28" name="Rounded Rectangular Callout 1">
          <a:extLst>
            <a:ext uri="{FF2B5EF4-FFF2-40B4-BE49-F238E27FC236}">
              <a16:creationId xmlns:a16="http://schemas.microsoft.com/office/drawing/2014/main" id="{B8997355-0827-41B6-A20F-EE9703947F93}"/>
            </a:ext>
          </a:extLst>
        </xdr:cNvPr>
        <xdr:cNvSpPr/>
      </xdr:nvSpPr>
      <xdr:spPr>
        <a:xfrm>
          <a:off x="5704417" y="18944166"/>
          <a:ext cx="7400772" cy="857251"/>
        </a:xfrm>
        <a:prstGeom prst="wedgeRoundRectCallout">
          <a:avLst>
            <a:gd name="adj1" fmla="val -66318"/>
            <a:gd name="adj2" fmla="val -13328"/>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You will need to type in the closing</a:t>
          </a:r>
          <a:r>
            <a:rPr lang="en-AU" sz="1400" b="0" baseline="0"/>
            <a:t> balance on your bank statement from </a:t>
          </a:r>
          <a:r>
            <a:rPr lang="en-AU" sz="1400" b="1" baseline="0"/>
            <a:t>the last day of the month.</a:t>
          </a:r>
          <a:r>
            <a:rPr lang="en-AU" sz="1400" b="0" baseline="0"/>
            <a:t> We reccomend that you ask your bank to issue statements monthly on the last day of the month to make this easier.</a:t>
          </a:r>
          <a:endParaRPr lang="en-AU" sz="1400" b="0"/>
        </a:p>
      </xdr:txBody>
    </xdr:sp>
    <xdr:clientData fPrintsWithSheet="0"/>
  </xdr:twoCellAnchor>
  <xdr:twoCellAnchor>
    <xdr:from>
      <xdr:col>4</xdr:col>
      <xdr:colOff>571499</xdr:colOff>
      <xdr:row>51</xdr:row>
      <xdr:rowOff>127000</xdr:rowOff>
    </xdr:from>
    <xdr:to>
      <xdr:col>8</xdr:col>
      <xdr:colOff>573011</xdr:colOff>
      <xdr:row>55</xdr:row>
      <xdr:rowOff>78922</xdr:rowOff>
    </xdr:to>
    <xdr:sp macro="" textlink="">
      <xdr:nvSpPr>
        <xdr:cNvPr id="29" name="Rounded Rectangular Callout 1">
          <a:extLst>
            <a:ext uri="{FF2B5EF4-FFF2-40B4-BE49-F238E27FC236}">
              <a16:creationId xmlns:a16="http://schemas.microsoft.com/office/drawing/2014/main" id="{45BA0CFB-67F4-4574-B293-724D13104D79}"/>
            </a:ext>
          </a:extLst>
        </xdr:cNvPr>
        <xdr:cNvSpPr/>
      </xdr:nvSpPr>
      <xdr:spPr>
        <a:xfrm>
          <a:off x="5048249" y="20309417"/>
          <a:ext cx="3388179" cy="1094922"/>
        </a:xfrm>
        <a:prstGeom prst="wedgeRoundRectCallout">
          <a:avLst>
            <a:gd name="adj1" fmla="val -61354"/>
            <a:gd name="adj2" fmla="val -27559"/>
            <a:gd name="adj3" fmla="val 16667"/>
          </a:avLst>
        </a:prstGeom>
        <a:solidFill>
          <a:schemeClr val="accent6"/>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Enter details for any cheques that you have written,</a:t>
          </a:r>
          <a:r>
            <a:rPr lang="en-AU" sz="1400" b="0" baseline="0"/>
            <a:t> and recorded in the cashbook, but have not yet been presented or appeared on your bank statement.</a:t>
          </a:r>
          <a:endParaRPr lang="en-AU" sz="1400" b="0"/>
        </a:p>
      </xdr:txBody>
    </xdr:sp>
    <xdr:clientData fPrintsWithSheet="0"/>
  </xdr:twoCellAnchor>
  <xdr:twoCellAnchor>
    <xdr:from>
      <xdr:col>4</xdr:col>
      <xdr:colOff>825500</xdr:colOff>
      <xdr:row>58</xdr:row>
      <xdr:rowOff>0</xdr:rowOff>
    </xdr:from>
    <xdr:to>
      <xdr:col>9</xdr:col>
      <xdr:colOff>12096</xdr:colOff>
      <xdr:row>60</xdr:row>
      <xdr:rowOff>335643</xdr:rowOff>
    </xdr:to>
    <xdr:sp macro="" textlink="">
      <xdr:nvSpPr>
        <xdr:cNvPr id="30" name="Rounded Rectangular Callout 1">
          <a:extLst>
            <a:ext uri="{FF2B5EF4-FFF2-40B4-BE49-F238E27FC236}">
              <a16:creationId xmlns:a16="http://schemas.microsoft.com/office/drawing/2014/main" id="{1B7DDDBB-C4C8-49A4-83D4-BF6DBBF655FE}"/>
            </a:ext>
          </a:extLst>
        </xdr:cNvPr>
        <xdr:cNvSpPr/>
      </xdr:nvSpPr>
      <xdr:spPr>
        <a:xfrm>
          <a:off x="5302250" y="22182667"/>
          <a:ext cx="3388179" cy="907143"/>
        </a:xfrm>
        <a:prstGeom prst="wedgeRoundRectCallout">
          <a:avLst>
            <a:gd name="adj1" fmla="val -72092"/>
            <a:gd name="adj2" fmla="val 37434"/>
            <a:gd name="adj3" fmla="val 16667"/>
          </a:avLst>
        </a:prstGeom>
        <a:solidFill>
          <a:schemeClr val="accent3"/>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This is a helpful checking tool! If you have completed the reconcilliation correctly this should always be</a:t>
          </a:r>
          <a:r>
            <a:rPr lang="en-AU" sz="1400" b="1"/>
            <a:t> $0.</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108857</xdr:colOff>
      <xdr:row>0</xdr:row>
      <xdr:rowOff>217714</xdr:rowOff>
    </xdr:from>
    <xdr:to>
      <xdr:col>13</xdr:col>
      <xdr:colOff>593438</xdr:colOff>
      <xdr:row>0</xdr:row>
      <xdr:rowOff>948990</xdr:rowOff>
    </xdr:to>
    <xdr:grpSp>
      <xdr:nvGrpSpPr>
        <xdr:cNvPr id="2" name="Group 1">
          <a:extLst>
            <a:ext uri="{FF2B5EF4-FFF2-40B4-BE49-F238E27FC236}">
              <a16:creationId xmlns:a16="http://schemas.microsoft.com/office/drawing/2014/main" id="{698DD71F-8034-40E8-97C5-81B651819988}"/>
            </a:ext>
          </a:extLst>
        </xdr:cNvPr>
        <xdr:cNvGrpSpPr/>
      </xdr:nvGrpSpPr>
      <xdr:grpSpPr>
        <a:xfrm>
          <a:off x="318407" y="217714"/>
          <a:ext cx="7799781" cy="731276"/>
          <a:chOff x="158781" y="1170912"/>
          <a:chExt cx="7773473" cy="731276"/>
        </a:xfrm>
      </xdr:grpSpPr>
      <xdr:sp macro="" textlink="">
        <xdr:nvSpPr>
          <xdr:cNvPr id="3" name="TextBox 2">
            <a:hlinkClick xmlns:r="http://schemas.openxmlformats.org/officeDocument/2006/relationships" r:id="rId1"/>
            <a:extLst>
              <a:ext uri="{FF2B5EF4-FFF2-40B4-BE49-F238E27FC236}">
                <a16:creationId xmlns:a16="http://schemas.microsoft.com/office/drawing/2014/main" id="{604EB39D-437A-15E3-7DCB-82D8AF1DE7D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2"/>
            <a:extLst>
              <a:ext uri="{FF2B5EF4-FFF2-40B4-BE49-F238E27FC236}">
                <a16:creationId xmlns:a16="http://schemas.microsoft.com/office/drawing/2014/main" id="{82FED950-CEF6-1B69-DCEA-019037CC5FD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7028083D-AEF4-875A-BA01-092B69D6C6C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3A8B18C-B6AC-CB57-9626-1170A963A68A}"/>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E71B3A68-47B8-C2BE-C8AE-81C2D4CBF32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509EE4F1-471C-8307-AF29-1D5104438E08}"/>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5762E572-CF0D-76AD-051C-B064808BAEA1}"/>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0CCE1A4-39A9-A6B5-0A7F-5DB320584019}"/>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B30E8E7-AE89-BE90-AA53-AA8CE4E5B79C}"/>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561D68EC-092C-80C5-6480-3DE0D914E1BA}"/>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E4BC2F3-11EC-13DB-E9EC-92F5E93893A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1E7C5E8B-6E83-35E2-F49C-8DEB01F14FA6}"/>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BB70D22A-7B1D-5479-F9B5-A728D6A032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85DCF8A7-9107-E60F-EA3B-88FD6013A55D}"/>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F17FE15-3334-191D-E187-7A5E8F203ED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37C687FB-15BD-52D3-BDF2-CBFAA6D6296C}"/>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580D8989-A650-6F27-3029-8259E4D4FB7B}"/>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0982A0F9-EA63-AC14-3F54-E12F739A43B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79375</xdr:colOff>
      <xdr:row>7</xdr:row>
      <xdr:rowOff>1548038</xdr:rowOff>
    </xdr:from>
    <xdr:to>
      <xdr:col>13</xdr:col>
      <xdr:colOff>91280</xdr:colOff>
      <xdr:row>31</xdr:row>
      <xdr:rowOff>350437</xdr:rowOff>
    </xdr:to>
    <xdr:pic>
      <xdr:nvPicPr>
        <xdr:cNvPr id="2" name="Picture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srcRect t="6227" b="25588"/>
        <a:stretch>
          <a:fillRect/>
        </a:stretch>
      </xdr:blipFill>
      <xdr:spPr>
        <a:xfrm>
          <a:off x="79375" y="3326038"/>
          <a:ext cx="8349455" cy="4022099"/>
        </a:xfrm>
        <a:prstGeom prst="rect">
          <a:avLst/>
        </a:prstGeom>
        <a:ln>
          <a:prstDash val="solid"/>
        </a:ln>
      </xdr:spPr>
    </xdr:pic>
    <xdr:clientData/>
  </xdr:twoCellAnchor>
  <xdr:twoCellAnchor>
    <xdr:from>
      <xdr:col>0</xdr:col>
      <xdr:colOff>244931</xdr:colOff>
      <xdr:row>0</xdr:row>
      <xdr:rowOff>108857</xdr:rowOff>
    </xdr:from>
    <xdr:to>
      <xdr:col>13</xdr:col>
      <xdr:colOff>117190</xdr:colOff>
      <xdr:row>0</xdr:row>
      <xdr:rowOff>840133</xdr:rowOff>
    </xdr:to>
    <xdr:grpSp>
      <xdr:nvGrpSpPr>
        <xdr:cNvPr id="3" name="Group 2">
          <a:extLst>
            <a:ext uri="{FF2B5EF4-FFF2-40B4-BE49-F238E27FC236}">
              <a16:creationId xmlns:a16="http://schemas.microsoft.com/office/drawing/2014/main" id="{091E1CB2-752C-4DBE-A0F4-135B1B3F7A7C}"/>
            </a:ext>
          </a:extLst>
        </xdr:cNvPr>
        <xdr:cNvGrpSpPr/>
      </xdr:nvGrpSpPr>
      <xdr:grpSpPr>
        <a:xfrm>
          <a:off x="244931" y="108857"/>
          <a:ext cx="7797059" cy="731276"/>
          <a:chOff x="158781" y="1170912"/>
          <a:chExt cx="7773473" cy="731276"/>
        </a:xfrm>
      </xdr:grpSpPr>
      <xdr:sp macro="" textlink="">
        <xdr:nvSpPr>
          <xdr:cNvPr id="4" name="TextBox 3">
            <a:hlinkClick xmlns:r="http://schemas.openxmlformats.org/officeDocument/2006/relationships" r:id="rId2"/>
            <a:extLst>
              <a:ext uri="{FF2B5EF4-FFF2-40B4-BE49-F238E27FC236}">
                <a16:creationId xmlns:a16="http://schemas.microsoft.com/office/drawing/2014/main" id="{DFAA0836-D368-FA68-043A-0B2BCB9483B5}"/>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5" name="TextBox 4">
            <a:hlinkClick xmlns:r="http://schemas.openxmlformats.org/officeDocument/2006/relationships" r:id="rId3"/>
            <a:extLst>
              <a:ext uri="{FF2B5EF4-FFF2-40B4-BE49-F238E27FC236}">
                <a16:creationId xmlns:a16="http://schemas.microsoft.com/office/drawing/2014/main" id="{80C21480-6337-95FB-9CD1-AC6BC1D96793}"/>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5DBB0849-2DAB-8947-75EB-CBC31017B0C7}"/>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7FC33E06-3598-1740-D01E-9071FF5329A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B6A9DAA0-EFE6-FE49-311E-444C2272EDCB}"/>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1F863160-1322-65E7-F789-7B50B79A0275}"/>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F316CEF0-769E-8A53-71C8-FC642FD26302}"/>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9F8F1183-DF8B-B30B-A86E-472FEB88B158}"/>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A29CBB45-7403-C612-DC6B-B5C2E7BB18F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594827F4-416C-9E7E-DE2C-8E6BBBB70596}"/>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5BC7F80C-7BFF-9304-F4E7-AFCBE279DC5A}"/>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CD882D1-5A90-BEAC-C403-9B5AF89A6BC0}"/>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70DF2B07-F39D-068B-084E-A72F3CE91ED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60044AA7-E546-8913-CF6F-3CEB010E662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967FD1E0-0C19-31E9-9E22-6768B1E25EE2}"/>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79173E4-3A10-8039-B7D6-249C6B49E91B}"/>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D8AB7D7-E169-AC08-6DB6-A21CC983EF11}"/>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0D1B245E-6C7F-CF6B-A1CE-1954915FEF5D}"/>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2396938</xdr:colOff>
      <xdr:row>0</xdr:row>
      <xdr:rowOff>410645</xdr:rowOff>
    </xdr:from>
    <xdr:to>
      <xdr:col>6</xdr:col>
      <xdr:colOff>133350</xdr:colOff>
      <xdr:row>2</xdr:row>
      <xdr:rowOff>87406</xdr:rowOff>
    </xdr:to>
    <xdr:pic>
      <xdr:nvPicPr>
        <xdr:cNvPr id="2049" name="Picture 1" descr="V:\Promotional\Logos\VIEW New Logo CD\Standard Versions\RGB\VIEW_Stack_logos\VIEW_Stack_RGB.png">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59463" y="410645"/>
          <a:ext cx="1079687" cy="1019786"/>
        </a:xfrm>
        <a:prstGeom prst="rect">
          <a:avLst/>
        </a:prstGeom>
        <a:noFill/>
        <a:ln>
          <a:noFill/>
          <a:prstDash val="solid"/>
        </a:ln>
      </xdr:spPr>
    </xdr:pic>
    <xdr:clientData/>
  </xdr:twoCellAnchor>
  <xdr:twoCellAnchor>
    <xdr:from>
      <xdr:col>0</xdr:col>
      <xdr:colOff>38100</xdr:colOff>
      <xdr:row>0</xdr:row>
      <xdr:rowOff>161925</xdr:rowOff>
    </xdr:from>
    <xdr:to>
      <xdr:col>5</xdr:col>
      <xdr:colOff>2468048</xdr:colOff>
      <xdr:row>0</xdr:row>
      <xdr:rowOff>893201</xdr:rowOff>
    </xdr:to>
    <xdr:grpSp>
      <xdr:nvGrpSpPr>
        <xdr:cNvPr id="2" name="Group 1">
          <a:extLst>
            <a:ext uri="{FF2B5EF4-FFF2-40B4-BE49-F238E27FC236}">
              <a16:creationId xmlns:a16="http://schemas.microsoft.com/office/drawing/2014/main" id="{C88331D7-71E5-4C53-8527-68C53BD4E8B2}"/>
            </a:ext>
          </a:extLst>
        </xdr:cNvPr>
        <xdr:cNvGrpSpPr/>
      </xdr:nvGrpSpPr>
      <xdr:grpSpPr>
        <a:xfrm>
          <a:off x="38100" y="161925"/>
          <a:ext cx="7392473" cy="731276"/>
          <a:chOff x="158781" y="1170912"/>
          <a:chExt cx="7773473" cy="73127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5D3AD787-6CC7-F0A8-B6F5-3108E7F2BD7B}"/>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91ECF64A-4458-44FE-3888-1E02F89DA1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FD889C30-17F1-8A61-CEF6-CF25EAEF8C65}"/>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6" name="TextBox 5">
            <a:hlinkClick xmlns:r="http://schemas.openxmlformats.org/officeDocument/2006/relationships" r:id="rId5"/>
            <a:extLst>
              <a:ext uri="{FF2B5EF4-FFF2-40B4-BE49-F238E27FC236}">
                <a16:creationId xmlns:a16="http://schemas.microsoft.com/office/drawing/2014/main" id="{62DB585D-D0D8-EEAC-62B9-85B05930B185}"/>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7" name="TextBox 6">
            <a:hlinkClick xmlns:r="http://schemas.openxmlformats.org/officeDocument/2006/relationships" r:id="rId6"/>
            <a:extLst>
              <a:ext uri="{FF2B5EF4-FFF2-40B4-BE49-F238E27FC236}">
                <a16:creationId xmlns:a16="http://schemas.microsoft.com/office/drawing/2014/main" id="{AD745A71-CF49-429D-A139-2981D76A3C63}"/>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8" name="TextBox 7">
            <a:hlinkClick xmlns:r="http://schemas.openxmlformats.org/officeDocument/2006/relationships" r:id="rId7"/>
            <a:extLst>
              <a:ext uri="{FF2B5EF4-FFF2-40B4-BE49-F238E27FC236}">
                <a16:creationId xmlns:a16="http://schemas.microsoft.com/office/drawing/2014/main" id="{FBEF771D-3FDA-50B3-C180-39CC3999937D}"/>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9" name="TextBox 8">
            <a:hlinkClick xmlns:r="http://schemas.openxmlformats.org/officeDocument/2006/relationships" r:id="rId8"/>
            <a:extLst>
              <a:ext uri="{FF2B5EF4-FFF2-40B4-BE49-F238E27FC236}">
                <a16:creationId xmlns:a16="http://schemas.microsoft.com/office/drawing/2014/main" id="{E83E6C63-54E5-3BA6-0B6C-9BC0DDCFEAFC}"/>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0" name="TextBox 9">
            <a:hlinkClick xmlns:r="http://schemas.openxmlformats.org/officeDocument/2006/relationships" r:id="rId9"/>
            <a:extLst>
              <a:ext uri="{FF2B5EF4-FFF2-40B4-BE49-F238E27FC236}">
                <a16:creationId xmlns:a16="http://schemas.microsoft.com/office/drawing/2014/main" id="{2DB153CD-291C-2D4E-9235-41B76A59088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1" name="TextBox 10">
            <a:hlinkClick xmlns:r="http://schemas.openxmlformats.org/officeDocument/2006/relationships" r:id="rId10"/>
            <a:extLst>
              <a:ext uri="{FF2B5EF4-FFF2-40B4-BE49-F238E27FC236}">
                <a16:creationId xmlns:a16="http://schemas.microsoft.com/office/drawing/2014/main" id="{2F06B4E3-E259-927B-2F0D-5EDA9D419C2D}"/>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2" name="TextBox 11">
            <a:hlinkClick xmlns:r="http://schemas.openxmlformats.org/officeDocument/2006/relationships" r:id="rId11"/>
            <a:extLst>
              <a:ext uri="{FF2B5EF4-FFF2-40B4-BE49-F238E27FC236}">
                <a16:creationId xmlns:a16="http://schemas.microsoft.com/office/drawing/2014/main" id="{E2C6383F-791A-6818-FC29-7793AD8B9CD5}"/>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3" name="TextBox 12">
            <a:hlinkClick xmlns:r="http://schemas.openxmlformats.org/officeDocument/2006/relationships" r:id="rId12"/>
            <a:extLst>
              <a:ext uri="{FF2B5EF4-FFF2-40B4-BE49-F238E27FC236}">
                <a16:creationId xmlns:a16="http://schemas.microsoft.com/office/drawing/2014/main" id="{3FAB33BA-38FC-717F-DD0C-FAE0A33B8268}"/>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4" name="TextBox 13">
            <a:hlinkClick xmlns:r="http://schemas.openxmlformats.org/officeDocument/2006/relationships" r:id="rId13"/>
            <a:extLst>
              <a:ext uri="{FF2B5EF4-FFF2-40B4-BE49-F238E27FC236}">
                <a16:creationId xmlns:a16="http://schemas.microsoft.com/office/drawing/2014/main" id="{19409BC6-1443-B084-15CC-FFC09029810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5" name="TextBox 14">
            <a:hlinkClick xmlns:r="http://schemas.openxmlformats.org/officeDocument/2006/relationships" r:id="rId14"/>
            <a:extLst>
              <a:ext uri="{FF2B5EF4-FFF2-40B4-BE49-F238E27FC236}">
                <a16:creationId xmlns:a16="http://schemas.microsoft.com/office/drawing/2014/main" id="{6CC143C5-AD35-523E-0854-F066C032B201}"/>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6" name="TextBox 15">
            <a:hlinkClick xmlns:r="http://schemas.openxmlformats.org/officeDocument/2006/relationships" r:id="rId15"/>
            <a:extLst>
              <a:ext uri="{FF2B5EF4-FFF2-40B4-BE49-F238E27FC236}">
                <a16:creationId xmlns:a16="http://schemas.microsoft.com/office/drawing/2014/main" id="{103C0881-8CFC-D495-D3C5-60C4F33AA2E1}"/>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7" name="TextBox 16">
            <a:hlinkClick xmlns:r="http://schemas.openxmlformats.org/officeDocument/2006/relationships" r:id="rId16"/>
            <a:extLst>
              <a:ext uri="{FF2B5EF4-FFF2-40B4-BE49-F238E27FC236}">
                <a16:creationId xmlns:a16="http://schemas.microsoft.com/office/drawing/2014/main" id="{A5D9C4E1-DD5D-BB43-044E-ECF2EC63E0FE}"/>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18" name="TextBox 17">
            <a:hlinkClick xmlns:r="http://schemas.openxmlformats.org/officeDocument/2006/relationships" r:id="rId17"/>
            <a:extLst>
              <a:ext uri="{FF2B5EF4-FFF2-40B4-BE49-F238E27FC236}">
                <a16:creationId xmlns:a16="http://schemas.microsoft.com/office/drawing/2014/main" id="{D1425CF9-EF20-DFCD-D673-278B979694BD}"/>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19" name="TextBox 18">
            <a:hlinkClick xmlns:r="http://schemas.openxmlformats.org/officeDocument/2006/relationships" r:id="rId18"/>
            <a:extLst>
              <a:ext uri="{FF2B5EF4-FFF2-40B4-BE49-F238E27FC236}">
                <a16:creationId xmlns:a16="http://schemas.microsoft.com/office/drawing/2014/main" id="{89E45409-2EFE-844E-EDEE-1D44CE65A36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0" name="TextBox 19">
            <a:hlinkClick xmlns:r="http://schemas.openxmlformats.org/officeDocument/2006/relationships" r:id="rId19"/>
            <a:extLst>
              <a:ext uri="{FF2B5EF4-FFF2-40B4-BE49-F238E27FC236}">
                <a16:creationId xmlns:a16="http://schemas.microsoft.com/office/drawing/2014/main" id="{63EB92F6-CF26-22E0-3E8D-0EAE31F23629}"/>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1850572</xdr:colOff>
      <xdr:row>0</xdr:row>
      <xdr:rowOff>217714</xdr:rowOff>
    </xdr:from>
    <xdr:to>
      <xdr:col>9</xdr:col>
      <xdr:colOff>520866</xdr:colOff>
      <xdr:row>0</xdr:row>
      <xdr:rowOff>948990</xdr:rowOff>
    </xdr:to>
    <xdr:grpSp>
      <xdr:nvGrpSpPr>
        <xdr:cNvPr id="4" name="Group 3">
          <a:extLst>
            <a:ext uri="{FF2B5EF4-FFF2-40B4-BE49-F238E27FC236}">
              <a16:creationId xmlns:a16="http://schemas.microsoft.com/office/drawing/2014/main" id="{82B08E66-F7AE-4FA4-8D3F-DA7211DE0507}"/>
            </a:ext>
          </a:extLst>
        </xdr:cNvPr>
        <xdr:cNvGrpSpPr/>
      </xdr:nvGrpSpPr>
      <xdr:grpSpPr>
        <a:xfrm>
          <a:off x="2555422" y="217714"/>
          <a:ext cx="736661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EC46CBEE-9F6D-20CC-BFB6-6C29612E885D}"/>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6BF6B37-70DA-BB75-6478-EB3A2E253C16}"/>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8883C647-49E7-4AF9-5E25-39B09B540F8C}"/>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2C96A3BC-6924-8E7E-EE7E-BBDE8D28C8A7}"/>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061B5163-6518-F163-8EC4-BA99D5AD1430}"/>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235EF85C-7F10-7B42-3F71-C1B6C324365B}"/>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49638D0F-8826-A988-0769-EFDD67928989}"/>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2ECCDD54-1DF1-8EBD-4BFE-D297335F3D3C}"/>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9A9CB800-79D7-94DB-C564-A4BE46BC30E9}"/>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BE5F281-7557-0334-7C1F-C410C7BF9A03}"/>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1FFD1C4B-7D58-B232-8959-130FF3CA8893}"/>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43E8DAB6-A6C9-3376-1AD3-8C22B9A46717}"/>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FE29A5C5-A130-44C6-082A-C48635115AE4}"/>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6CAD427-8939-B997-E500-23C5BDD3FA48}"/>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E5BDC35A-2655-8E15-D093-C041BC1037B0}"/>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5D6F7212-62B4-24A2-9B87-40E8C209B44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1E750F96-47FC-1077-0AA9-8ABBAC2B4EF6}"/>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8FD37535-38E8-BC2E-AD95-21B53559DAD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twoCellAnchor>
    <xdr:from>
      <xdr:col>5</xdr:col>
      <xdr:colOff>457199</xdr:colOff>
      <xdr:row>54</xdr:row>
      <xdr:rowOff>142875</xdr:rowOff>
    </xdr:from>
    <xdr:to>
      <xdr:col>10</xdr:col>
      <xdr:colOff>542924</xdr:colOff>
      <xdr:row>57</xdr:row>
      <xdr:rowOff>133350</xdr:rowOff>
    </xdr:to>
    <xdr:sp macro="" textlink="">
      <xdr:nvSpPr>
        <xdr:cNvPr id="23" name="Rounded Rectangular Callout 1">
          <a:extLst>
            <a:ext uri="{FF2B5EF4-FFF2-40B4-BE49-F238E27FC236}">
              <a16:creationId xmlns:a16="http://schemas.microsoft.com/office/drawing/2014/main" id="{23516B15-F519-4A03-AC13-C87CA3B233D3}"/>
            </a:ext>
          </a:extLst>
        </xdr:cNvPr>
        <xdr:cNvSpPr/>
      </xdr:nvSpPr>
      <xdr:spPr>
        <a:xfrm>
          <a:off x="6124574" y="20878800"/>
          <a:ext cx="4752975" cy="847725"/>
        </a:xfrm>
        <a:prstGeom prst="wedgeRoundRectCallout">
          <a:avLst>
            <a:gd name="adj1" fmla="val -78375"/>
            <a:gd name="adj2" fmla="val -62629"/>
            <a:gd name="adj3" fmla="val 16667"/>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Opening Balance</a:t>
          </a:r>
          <a:r>
            <a:rPr lang="en-AU" sz="1400" b="0"/>
            <a:t> in January 2026 must match with the </a:t>
          </a:r>
          <a:r>
            <a:rPr lang="en-AU" sz="1400" b="1"/>
            <a:t>Cashbook</a:t>
          </a:r>
          <a:r>
            <a:rPr lang="en-AU" sz="1400" b="0"/>
            <a:t> </a:t>
          </a:r>
          <a:r>
            <a:rPr lang="en-AU" sz="1400" b="1"/>
            <a:t>Closing Balance </a:t>
          </a:r>
          <a:r>
            <a:rPr lang="en-AU" sz="1400" b="0"/>
            <a:t>as at 31 December 2025. R</a:t>
          </a:r>
          <a:r>
            <a:rPr lang="en-AU" sz="1400" b="0" baseline="0"/>
            <a:t>efer to letter from Audit result for any inconsistencies.</a:t>
          </a:r>
          <a:endParaRPr lang="en-AU" sz="1400" b="0"/>
        </a:p>
      </xdr:txBody>
    </xdr:sp>
    <xdr:clientData fPrintsWithSheet="0"/>
  </xdr:twoCellAnchor>
  <xdr:twoCellAnchor>
    <xdr:from>
      <xdr:col>9</xdr:col>
      <xdr:colOff>876301</xdr:colOff>
      <xdr:row>57</xdr:row>
      <xdr:rowOff>333375</xdr:rowOff>
    </xdr:from>
    <xdr:to>
      <xdr:col>12</xdr:col>
      <xdr:colOff>28576</xdr:colOff>
      <xdr:row>61</xdr:row>
      <xdr:rowOff>175997</xdr:rowOff>
    </xdr:to>
    <xdr:sp macro="" textlink="">
      <xdr:nvSpPr>
        <xdr:cNvPr id="24" name="Rounded Rectangular Callout 1">
          <a:extLst>
            <a:ext uri="{FF2B5EF4-FFF2-40B4-BE49-F238E27FC236}">
              <a16:creationId xmlns:a16="http://schemas.microsoft.com/office/drawing/2014/main" id="{6C5B120D-1853-45B8-871A-A211C8F809F6}"/>
            </a:ext>
          </a:extLst>
        </xdr:cNvPr>
        <xdr:cNvSpPr/>
      </xdr:nvSpPr>
      <xdr:spPr>
        <a:xfrm>
          <a:off x="10277476" y="21926550"/>
          <a:ext cx="3714750" cy="1176122"/>
        </a:xfrm>
        <a:prstGeom prst="wedgeRoundRectCallout">
          <a:avLst>
            <a:gd name="adj1" fmla="val -62647"/>
            <a:gd name="adj2" fmla="val -20403"/>
            <a:gd name="adj3" fmla="val 16667"/>
          </a:avLst>
        </a:prstGeom>
        <a:solidFill>
          <a:schemeClr val="accent5"/>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AU" sz="1400" b="0"/>
            <a:t>The</a:t>
          </a:r>
          <a:r>
            <a:rPr lang="en-AU" sz="1400" b="1"/>
            <a:t> Bank Statement Closing Balance </a:t>
          </a:r>
          <a:r>
            <a:rPr lang="en-AU" sz="1400" b="1" u="sng"/>
            <a:t>as at last day of the month</a:t>
          </a:r>
          <a:r>
            <a:rPr lang="en-AU" sz="1400" b="1"/>
            <a:t>. We reccomend you ask your bank to issue</a:t>
          </a:r>
          <a:r>
            <a:rPr lang="en-AU" sz="1400" b="1" baseline="0"/>
            <a:t> statements monthly on the last day of the month to simplify recording.</a:t>
          </a:r>
          <a:endParaRPr lang="en-AU" sz="1400" b="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207818</xdr:colOff>
      <xdr:row>0</xdr:row>
      <xdr:rowOff>155864</xdr:rowOff>
    </xdr:from>
    <xdr:to>
      <xdr:col>9</xdr:col>
      <xdr:colOff>909700</xdr:colOff>
      <xdr:row>0</xdr:row>
      <xdr:rowOff>887140</xdr:rowOff>
    </xdr:to>
    <xdr:grpSp>
      <xdr:nvGrpSpPr>
        <xdr:cNvPr id="4" name="Group 3">
          <a:extLst>
            <a:ext uri="{FF2B5EF4-FFF2-40B4-BE49-F238E27FC236}">
              <a16:creationId xmlns:a16="http://schemas.microsoft.com/office/drawing/2014/main" id="{4D46291E-79E9-44BF-86DF-08C69A400697}"/>
            </a:ext>
          </a:extLst>
        </xdr:cNvPr>
        <xdr:cNvGrpSpPr/>
      </xdr:nvGrpSpPr>
      <xdr:grpSpPr>
        <a:xfrm>
          <a:off x="2722418" y="155864"/>
          <a:ext cx="7407482"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924E7090-99E8-4433-C42A-1FAD407E10F0}"/>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71B93C10-4E50-4AA7-5347-70831B425CD1}"/>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AE8FE844-02B3-9A18-03FE-CE58E9757FD1}"/>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C2FC316-AA5A-1B62-DB49-6FF788067A83}"/>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281911F5-C297-FA70-2913-A3771DB645F5}"/>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0856E1B1-46C8-5437-434D-EB41C2A28B9A}"/>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C7973CA0-5248-6028-0936-4F913ABB2BE5}"/>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4FD7779-05EC-D716-0294-467958653F3D}"/>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8311BB3E-1332-9CCF-5120-E924985302A7}"/>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A36BE8E7-4997-4D7D-934B-996A0842248D}"/>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213AD07B-DD4A-14A4-69B5-89030CD6A672}"/>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0B51FFCC-16E5-FEEE-D670-B39D585FF4C9}"/>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585585C1-5C72-3D2C-AF20-8A7DE961BDE2}"/>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EBC4CE09-BE81-0CE4-9631-45F6AF8A6853}"/>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2C042F9E-7F41-7105-E604-BC6DB6691AB5}"/>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F6C1CB0E-7AD3-5022-ADD3-B1E19B01E9E1}"/>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78F4A57-63E9-FB29-D110-FD41E66F9CBC}"/>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38CDC711-D535-0DB8-C335-F36B9B0C939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225136</xdr:colOff>
      <xdr:row>0</xdr:row>
      <xdr:rowOff>207819</xdr:rowOff>
    </xdr:from>
    <xdr:to>
      <xdr:col>9</xdr:col>
      <xdr:colOff>905625</xdr:colOff>
      <xdr:row>0</xdr:row>
      <xdr:rowOff>939095</xdr:rowOff>
    </xdr:to>
    <xdr:grpSp>
      <xdr:nvGrpSpPr>
        <xdr:cNvPr id="4" name="Group 3">
          <a:extLst>
            <a:ext uri="{FF2B5EF4-FFF2-40B4-BE49-F238E27FC236}">
              <a16:creationId xmlns:a16="http://schemas.microsoft.com/office/drawing/2014/main" id="{A7BC33C4-E436-4CF2-A160-56D6BACAB1FF}"/>
            </a:ext>
          </a:extLst>
        </xdr:cNvPr>
        <xdr:cNvGrpSpPr/>
      </xdr:nvGrpSpPr>
      <xdr:grpSpPr>
        <a:xfrm>
          <a:off x="2739736" y="207819"/>
          <a:ext cx="7386089"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5FE5014E-8FA8-C2D7-D1F7-EEDB498F7CD6}"/>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2008CF81-0E82-0677-4EB3-15C6543B286D}"/>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C7E8E068-DDCB-3C64-61C8-C607C4AA0A18}"/>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61E7B374-2AF8-5DD5-7F76-52DC668BDF92}"/>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A290167A-86A7-2CED-465D-B48A6F79BB37}"/>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7318B671-43F1-91E2-4607-7274679E1F3E}"/>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8E54EA59-8D00-4CA1-FE2E-FEAE03FD5A28}"/>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ED60BA58-9B1B-D3CE-DF9E-8AC186ECC30E}"/>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F3458C30-03B2-F869-1C4D-2EBCECFD0F26}"/>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B890510E-B614-495B-2C01-E74AD3A79ACC}"/>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34B6D898-CAE6-FA41-029A-DA89A9850BA0}"/>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C35E31FB-ED0B-5C00-E5A6-413A0A16AE1B}"/>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AC1F7DFB-C934-479E-F259-98F9D0C073F7}"/>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C5AD4742-9C91-7EFB-FB2A-90CAC7F9C414}"/>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AEC62020-AE98-C884-02C5-48CED55D0387}"/>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7C8C06DB-5DC8-08F5-A391-5DB2494896BE}"/>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78E3DD1C-87F9-F827-E610-9EE364DD17D2}"/>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61DD808F-6F4B-2EBB-4A8A-0B7C52E4012F}"/>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52914</xdr:colOff>
      <xdr:row>77</xdr:row>
      <xdr:rowOff>134293</xdr:rowOff>
    </xdr:from>
    <xdr:to>
      <xdr:col>6</xdr:col>
      <xdr:colOff>0</xdr:colOff>
      <xdr:row>106</xdr:row>
      <xdr:rowOff>5002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77</xdr:row>
      <xdr:rowOff>127001</xdr:rowOff>
    </xdr:from>
    <xdr:to>
      <xdr:col>11</xdr:col>
      <xdr:colOff>2109611</xdr:colOff>
      <xdr:row>107</xdr:row>
      <xdr:rowOff>7697</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530679</xdr:colOff>
      <xdr:row>0</xdr:row>
      <xdr:rowOff>176893</xdr:rowOff>
    </xdr:from>
    <xdr:to>
      <xdr:col>10</xdr:col>
      <xdr:colOff>256194</xdr:colOff>
      <xdr:row>0</xdr:row>
      <xdr:rowOff>908169</xdr:rowOff>
    </xdr:to>
    <xdr:grpSp>
      <xdr:nvGrpSpPr>
        <xdr:cNvPr id="4" name="Group 3">
          <a:extLst>
            <a:ext uri="{FF2B5EF4-FFF2-40B4-BE49-F238E27FC236}">
              <a16:creationId xmlns:a16="http://schemas.microsoft.com/office/drawing/2014/main" id="{D22119EE-E984-4D2F-A11D-4A11DAC057C7}"/>
            </a:ext>
          </a:extLst>
        </xdr:cNvPr>
        <xdr:cNvGrpSpPr/>
      </xdr:nvGrpSpPr>
      <xdr:grpSpPr>
        <a:xfrm>
          <a:off x="3045279" y="176893"/>
          <a:ext cx="7364565" cy="731276"/>
          <a:chOff x="158781" y="1170912"/>
          <a:chExt cx="7773473" cy="73127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1B8174DE-0D87-A415-1EAA-58EAB3F23CF3}"/>
              </a:ext>
            </a:extLst>
          </xdr:cNvPr>
          <xdr:cNvSpPr txBox="1"/>
        </xdr:nvSpPr>
        <xdr:spPr>
          <a:xfrm>
            <a:off x="158781"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JAN</a:t>
            </a:r>
          </a:p>
        </xdr:txBody>
      </xdr:sp>
      <xdr:sp macro="" textlink="">
        <xdr:nvSpPr>
          <xdr:cNvPr id="6" name="TextBox 5">
            <a:hlinkClick xmlns:r="http://schemas.openxmlformats.org/officeDocument/2006/relationships" r:id="rId4"/>
            <a:extLst>
              <a:ext uri="{FF2B5EF4-FFF2-40B4-BE49-F238E27FC236}">
                <a16:creationId xmlns:a16="http://schemas.microsoft.com/office/drawing/2014/main" id="{39061CE3-15BC-2767-EA99-293ADE67BDCA}"/>
              </a:ext>
            </a:extLst>
          </xdr:cNvPr>
          <xdr:cNvSpPr txBox="1"/>
        </xdr:nvSpPr>
        <xdr:spPr>
          <a:xfrm>
            <a:off x="779670" y="1173030"/>
            <a:ext cx="578554" cy="329209"/>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FEB</a:t>
            </a:r>
          </a:p>
        </xdr:txBody>
      </xdr:sp>
      <xdr:sp macro="" textlink="">
        <xdr:nvSpPr>
          <xdr:cNvPr id="7" name="TextBox 6">
            <a:hlinkClick xmlns:r="http://schemas.openxmlformats.org/officeDocument/2006/relationships" r:id="rId5"/>
            <a:extLst>
              <a:ext uri="{FF2B5EF4-FFF2-40B4-BE49-F238E27FC236}">
                <a16:creationId xmlns:a16="http://schemas.microsoft.com/office/drawing/2014/main" id="{D2C3B6ED-FF1F-F1DC-3DAD-5CAFA6FC8590}"/>
              </a:ext>
            </a:extLst>
          </xdr:cNvPr>
          <xdr:cNvSpPr txBox="1"/>
        </xdr:nvSpPr>
        <xdr:spPr>
          <a:xfrm>
            <a:off x="1400559"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MAR</a:t>
            </a:r>
          </a:p>
        </xdr:txBody>
      </xdr:sp>
      <xdr:sp macro="" textlink="">
        <xdr:nvSpPr>
          <xdr:cNvPr id="8" name="TextBox 7">
            <a:hlinkClick xmlns:r="http://schemas.openxmlformats.org/officeDocument/2006/relationships" r:id="rId6"/>
            <a:extLst>
              <a:ext uri="{FF2B5EF4-FFF2-40B4-BE49-F238E27FC236}">
                <a16:creationId xmlns:a16="http://schemas.microsoft.com/office/drawing/2014/main" id="{774443A3-3312-0C46-950A-92A8EC15623B}"/>
              </a:ext>
            </a:extLst>
          </xdr:cNvPr>
          <xdr:cNvSpPr txBox="1"/>
        </xdr:nvSpPr>
        <xdr:spPr>
          <a:xfrm>
            <a:off x="2055316" y="1173030"/>
            <a:ext cx="613832" cy="3221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APR</a:t>
            </a:r>
          </a:p>
        </xdr:txBody>
      </xdr:sp>
      <xdr:sp macro="" textlink="">
        <xdr:nvSpPr>
          <xdr:cNvPr id="9" name="TextBox 8">
            <a:hlinkClick xmlns:r="http://schemas.openxmlformats.org/officeDocument/2006/relationships" r:id="rId7"/>
            <a:extLst>
              <a:ext uri="{FF2B5EF4-FFF2-40B4-BE49-F238E27FC236}">
                <a16:creationId xmlns:a16="http://schemas.microsoft.com/office/drawing/2014/main" id="{E529C68B-2624-6BFF-41E1-C9581734F5BA}"/>
              </a:ext>
            </a:extLst>
          </xdr:cNvPr>
          <xdr:cNvSpPr txBox="1"/>
        </xdr:nvSpPr>
        <xdr:spPr>
          <a:xfrm>
            <a:off x="27030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MAY</a:t>
            </a:r>
          </a:p>
        </xdr:txBody>
      </xdr:sp>
      <xdr:sp macro="" textlink="">
        <xdr:nvSpPr>
          <xdr:cNvPr id="10" name="TextBox 9">
            <a:hlinkClick xmlns:r="http://schemas.openxmlformats.org/officeDocument/2006/relationships" r:id="rId8"/>
            <a:extLst>
              <a:ext uri="{FF2B5EF4-FFF2-40B4-BE49-F238E27FC236}">
                <a16:creationId xmlns:a16="http://schemas.microsoft.com/office/drawing/2014/main" id="{A6854210-B465-226B-3AF3-662EAF3A935C}"/>
              </a:ext>
            </a:extLst>
          </xdr:cNvPr>
          <xdr:cNvSpPr txBox="1"/>
        </xdr:nvSpPr>
        <xdr:spPr>
          <a:xfrm>
            <a:off x="3350716" y="1170913"/>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JUN</a:t>
            </a:r>
          </a:p>
        </xdr:txBody>
      </xdr:sp>
      <xdr:sp macro="" textlink="">
        <xdr:nvSpPr>
          <xdr:cNvPr id="11" name="TextBox 10">
            <a:hlinkClick xmlns:r="http://schemas.openxmlformats.org/officeDocument/2006/relationships" r:id="rId9"/>
            <a:extLst>
              <a:ext uri="{FF2B5EF4-FFF2-40B4-BE49-F238E27FC236}">
                <a16:creationId xmlns:a16="http://schemas.microsoft.com/office/drawing/2014/main" id="{33A35D45-C789-04D9-28A4-34C364CDAC3A}"/>
              </a:ext>
            </a:extLst>
          </xdr:cNvPr>
          <xdr:cNvSpPr txBox="1"/>
        </xdr:nvSpPr>
        <xdr:spPr>
          <a:xfrm>
            <a:off x="4015350" y="1173030"/>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JUL</a:t>
            </a:r>
          </a:p>
        </xdr:txBody>
      </xdr:sp>
      <xdr:sp macro="" textlink="">
        <xdr:nvSpPr>
          <xdr:cNvPr id="12" name="TextBox 11">
            <a:hlinkClick xmlns:r="http://schemas.openxmlformats.org/officeDocument/2006/relationships" r:id="rId10"/>
            <a:extLst>
              <a:ext uri="{FF2B5EF4-FFF2-40B4-BE49-F238E27FC236}">
                <a16:creationId xmlns:a16="http://schemas.microsoft.com/office/drawing/2014/main" id="{10BDC9F6-FDD1-8E29-8CAA-A0F96DD0576B}"/>
              </a:ext>
            </a:extLst>
          </xdr:cNvPr>
          <xdr:cNvSpPr txBox="1"/>
        </xdr:nvSpPr>
        <xdr:spPr>
          <a:xfrm>
            <a:off x="4667283" y="1171659"/>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AUG</a:t>
            </a:r>
          </a:p>
        </xdr:txBody>
      </xdr:sp>
      <xdr:sp macro="" textlink="">
        <xdr:nvSpPr>
          <xdr:cNvPr id="13" name="TextBox 12">
            <a:hlinkClick xmlns:r="http://schemas.openxmlformats.org/officeDocument/2006/relationships" r:id="rId11"/>
            <a:extLst>
              <a:ext uri="{FF2B5EF4-FFF2-40B4-BE49-F238E27FC236}">
                <a16:creationId xmlns:a16="http://schemas.microsoft.com/office/drawing/2014/main" id="{E1E9A2D2-AE76-8DB0-7AB9-A077D7BD7003}"/>
              </a:ext>
            </a:extLst>
          </xdr:cNvPr>
          <xdr:cNvSpPr txBox="1"/>
        </xdr:nvSpPr>
        <xdr:spPr>
          <a:xfrm>
            <a:off x="53192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SEP</a:t>
            </a:r>
          </a:p>
        </xdr:txBody>
      </xdr:sp>
      <xdr:sp macro="" textlink="">
        <xdr:nvSpPr>
          <xdr:cNvPr id="14" name="TextBox 13">
            <a:hlinkClick xmlns:r="http://schemas.openxmlformats.org/officeDocument/2006/relationships" r:id="rId12"/>
            <a:extLst>
              <a:ext uri="{FF2B5EF4-FFF2-40B4-BE49-F238E27FC236}">
                <a16:creationId xmlns:a16="http://schemas.microsoft.com/office/drawing/2014/main" id="{8DE3EDC0-1427-D66E-3EFF-C263A7A004C8}"/>
              </a:ext>
            </a:extLst>
          </xdr:cNvPr>
          <xdr:cNvSpPr txBox="1"/>
        </xdr:nvSpPr>
        <xdr:spPr>
          <a:xfrm>
            <a:off x="5979616" y="1170912"/>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OCT</a:t>
            </a:r>
          </a:p>
        </xdr:txBody>
      </xdr:sp>
      <xdr:sp macro="" textlink="">
        <xdr:nvSpPr>
          <xdr:cNvPr id="15" name="TextBox 14">
            <a:hlinkClick xmlns:r="http://schemas.openxmlformats.org/officeDocument/2006/relationships" r:id="rId13"/>
            <a:extLst>
              <a:ext uri="{FF2B5EF4-FFF2-40B4-BE49-F238E27FC236}">
                <a16:creationId xmlns:a16="http://schemas.microsoft.com/office/drawing/2014/main" id="{CA86D671-3994-84B3-F882-CF3E1DA43977}"/>
              </a:ext>
            </a:extLst>
          </xdr:cNvPr>
          <xdr:cNvSpPr txBox="1"/>
        </xdr:nvSpPr>
        <xdr:spPr>
          <a:xfrm>
            <a:off x="6635782" y="1171658"/>
            <a:ext cx="613832" cy="31580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NOV</a:t>
            </a:r>
          </a:p>
        </xdr:txBody>
      </xdr:sp>
      <xdr:sp macro="" textlink="">
        <xdr:nvSpPr>
          <xdr:cNvPr id="16" name="TextBox 15">
            <a:hlinkClick xmlns:r="http://schemas.openxmlformats.org/officeDocument/2006/relationships" r:id="rId14"/>
            <a:extLst>
              <a:ext uri="{FF2B5EF4-FFF2-40B4-BE49-F238E27FC236}">
                <a16:creationId xmlns:a16="http://schemas.microsoft.com/office/drawing/2014/main" id="{1F3612D5-062F-AA04-6ECC-CC6A7C9B52C4}"/>
              </a:ext>
            </a:extLst>
          </xdr:cNvPr>
          <xdr:cNvSpPr txBox="1"/>
        </xdr:nvSpPr>
        <xdr:spPr>
          <a:xfrm>
            <a:off x="7300416" y="1173028"/>
            <a:ext cx="613832" cy="309455"/>
          </a:xfrm>
          <a:prstGeom prst="rect">
            <a:avLst/>
          </a:prstGeom>
          <a:solidFill>
            <a:schemeClr val="accent5">
              <a:lumMod val="40000"/>
              <a:lumOff val="60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DEC</a:t>
            </a:r>
          </a:p>
        </xdr:txBody>
      </xdr:sp>
      <xdr:sp macro="" textlink="">
        <xdr:nvSpPr>
          <xdr:cNvPr id="17" name="TextBox 16">
            <a:hlinkClick xmlns:r="http://schemas.openxmlformats.org/officeDocument/2006/relationships" r:id="rId15"/>
            <a:extLst>
              <a:ext uri="{FF2B5EF4-FFF2-40B4-BE49-F238E27FC236}">
                <a16:creationId xmlns:a16="http://schemas.microsoft.com/office/drawing/2014/main" id="{0316A3FB-B6FF-D92F-0208-677085F9808C}"/>
              </a:ext>
            </a:extLst>
          </xdr:cNvPr>
          <xdr:cNvSpPr txBox="1"/>
        </xdr:nvSpPr>
        <xdr:spPr>
          <a:xfrm>
            <a:off x="1465070" y="157912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Sample</a:t>
            </a:r>
          </a:p>
        </xdr:txBody>
      </xdr:sp>
      <xdr:sp macro="" textlink="">
        <xdr:nvSpPr>
          <xdr:cNvPr id="18" name="TextBox 17">
            <a:hlinkClick xmlns:r="http://schemas.openxmlformats.org/officeDocument/2006/relationships" r:id="rId16"/>
            <a:extLst>
              <a:ext uri="{FF2B5EF4-FFF2-40B4-BE49-F238E27FC236}">
                <a16:creationId xmlns:a16="http://schemas.microsoft.com/office/drawing/2014/main" id="{B7651C6B-A707-015C-B5AE-0B8167E219E0}"/>
              </a:ext>
            </a:extLst>
          </xdr:cNvPr>
          <xdr:cNvSpPr txBox="1"/>
        </xdr:nvSpPr>
        <xdr:spPr>
          <a:xfrm>
            <a:off x="163285"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Introduction</a:t>
            </a:r>
          </a:p>
        </xdr:txBody>
      </xdr:sp>
      <xdr:sp macro="" textlink="">
        <xdr:nvSpPr>
          <xdr:cNvPr id="19" name="TextBox 18">
            <a:hlinkClick xmlns:r="http://schemas.openxmlformats.org/officeDocument/2006/relationships" r:id="rId17"/>
            <a:extLst>
              <a:ext uri="{FF2B5EF4-FFF2-40B4-BE49-F238E27FC236}">
                <a16:creationId xmlns:a16="http://schemas.microsoft.com/office/drawing/2014/main" id="{CD34D4B1-FA29-B6D2-2BCF-4105666D03FC}"/>
              </a:ext>
            </a:extLst>
          </xdr:cNvPr>
          <xdr:cNvSpPr txBox="1"/>
        </xdr:nvSpPr>
        <xdr:spPr>
          <a:xfrm>
            <a:off x="2778612" y="1586383"/>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Glossary</a:t>
            </a:r>
          </a:p>
        </xdr:txBody>
      </xdr:sp>
      <xdr:sp macro="" textlink="">
        <xdr:nvSpPr>
          <xdr:cNvPr id="20" name="TextBox 19">
            <a:hlinkClick xmlns:r="http://schemas.openxmlformats.org/officeDocument/2006/relationships" r:id="rId18"/>
            <a:extLst>
              <a:ext uri="{FF2B5EF4-FFF2-40B4-BE49-F238E27FC236}">
                <a16:creationId xmlns:a16="http://schemas.microsoft.com/office/drawing/2014/main" id="{1757485F-772F-259F-E1E9-CC613C115119}"/>
              </a:ext>
            </a:extLst>
          </xdr:cNvPr>
          <xdr:cNvSpPr txBox="1"/>
        </xdr:nvSpPr>
        <xdr:spPr>
          <a:xfrm>
            <a:off x="4101226" y="1584570"/>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Cheques</a:t>
            </a:r>
          </a:p>
        </xdr:txBody>
      </xdr:sp>
      <xdr:sp macro="" textlink="">
        <xdr:nvSpPr>
          <xdr:cNvPr id="21" name="TextBox 20">
            <a:hlinkClick xmlns:r="http://schemas.openxmlformats.org/officeDocument/2006/relationships" r:id="rId19"/>
            <a:extLst>
              <a:ext uri="{FF2B5EF4-FFF2-40B4-BE49-F238E27FC236}">
                <a16:creationId xmlns:a16="http://schemas.microsoft.com/office/drawing/2014/main" id="{D6CA9634-DE65-E356-14F8-E566FF2C993F}"/>
              </a:ext>
            </a:extLst>
          </xdr:cNvPr>
          <xdr:cNvSpPr txBox="1"/>
        </xdr:nvSpPr>
        <xdr:spPr>
          <a:xfrm>
            <a:off x="5406572" y="1578428"/>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Club Details</a:t>
            </a:r>
          </a:p>
        </xdr:txBody>
      </xdr:sp>
      <xdr:sp macro="" textlink="">
        <xdr:nvSpPr>
          <xdr:cNvPr id="22" name="TextBox 21">
            <a:hlinkClick xmlns:r="http://schemas.openxmlformats.org/officeDocument/2006/relationships" r:id="rId20"/>
            <a:extLst>
              <a:ext uri="{FF2B5EF4-FFF2-40B4-BE49-F238E27FC236}">
                <a16:creationId xmlns:a16="http://schemas.microsoft.com/office/drawing/2014/main" id="{A79C3403-984D-AAFD-A002-F235C1ABBA96}"/>
              </a:ext>
            </a:extLst>
          </xdr:cNvPr>
          <xdr:cNvSpPr txBox="1"/>
        </xdr:nvSpPr>
        <xdr:spPr>
          <a:xfrm>
            <a:off x="6694713" y="1569357"/>
            <a:ext cx="1237541" cy="315805"/>
          </a:xfrm>
          <a:prstGeom prst="rect">
            <a:avLst/>
          </a:prstGeom>
          <a:solidFill>
            <a:schemeClr val="accent3"/>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600"/>
              <a:t>Audit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view@thesmithfamil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A87"/>
  </sheetPr>
  <dimension ref="A1:D11"/>
  <sheetViews>
    <sheetView topLeftCell="A2" zoomScaleNormal="100" zoomScaleSheetLayoutView="70" workbookViewId="0">
      <selection activeCell="L7" sqref="L7"/>
    </sheetView>
  </sheetViews>
  <sheetFormatPr defaultColWidth="9.140625" defaultRowHeight="12.75" x14ac:dyDescent="0.2"/>
  <cols>
    <col min="1" max="1" width="2.140625" style="22" customWidth="1"/>
    <col min="2" max="2" width="136.140625" style="22" customWidth="1"/>
    <col min="3" max="3" width="26.140625" style="22" customWidth="1"/>
    <col min="4" max="4" width="9.140625" style="22" customWidth="1"/>
    <col min="5" max="16384" width="9.140625" style="22"/>
  </cols>
  <sheetData>
    <row r="1" spans="1:4" ht="11.25" customHeight="1" x14ac:dyDescent="0.2">
      <c r="D1" s="248"/>
    </row>
    <row r="2" spans="1:4" ht="81.599999999999994" customHeight="1" x14ac:dyDescent="0.2">
      <c r="B2" s="74" t="s">
        <v>0</v>
      </c>
      <c r="D2" s="249"/>
    </row>
    <row r="3" spans="1:4" ht="63.6" customHeight="1" x14ac:dyDescent="0.2">
      <c r="B3" s="74"/>
      <c r="D3" s="249"/>
    </row>
    <row r="4" spans="1:4" ht="51.95" customHeight="1" x14ac:dyDescent="0.2">
      <c r="B4" s="135" t="s">
        <v>1</v>
      </c>
      <c r="D4" s="249"/>
    </row>
    <row r="5" spans="1:4" ht="56.65" customHeight="1" x14ac:dyDescent="0.2">
      <c r="B5" s="135" t="s">
        <v>2</v>
      </c>
      <c r="D5" s="249"/>
    </row>
    <row r="6" spans="1:4" ht="28.9" customHeight="1" x14ac:dyDescent="0.2">
      <c r="B6" s="135" t="s">
        <v>3</v>
      </c>
      <c r="D6" s="249"/>
    </row>
    <row r="7" spans="1:4" ht="104.25" customHeight="1" x14ac:dyDescent="0.2">
      <c r="B7" s="190" t="s">
        <v>4</v>
      </c>
      <c r="D7" s="249"/>
    </row>
    <row r="8" spans="1:4" ht="99.75" customHeight="1" x14ac:dyDescent="0.2">
      <c r="B8" s="135" t="s">
        <v>5</v>
      </c>
      <c r="D8" s="249"/>
    </row>
    <row r="9" spans="1:4" ht="44.45" customHeight="1" x14ac:dyDescent="0.2">
      <c r="B9" s="135" t="s">
        <v>6</v>
      </c>
      <c r="D9" s="249"/>
    </row>
    <row r="10" spans="1:4" ht="41.45" customHeight="1" x14ac:dyDescent="0.2">
      <c r="B10" s="135" t="s">
        <v>7</v>
      </c>
      <c r="D10" s="249"/>
    </row>
    <row r="11" spans="1:4" ht="30" customHeight="1" x14ac:dyDescent="0.25">
      <c r="A11" s="250"/>
      <c r="B11" s="249"/>
      <c r="C11" s="249"/>
      <c r="D11" s="249"/>
    </row>
  </sheetData>
  <sheetProtection algorithmName="SHA-512" hashValue="H+ECNK+K/kFPvWyevQ8EJvxzj7qxySGvExU+jsTX3k75fcN1fvb5sOodxXehpu6La5oO7susVnCmnk8VtGpzDw==" saltValue="0dp/Kn9ODMBovsV4pmN5NQ==" spinCount="100000" sheet="1" objects="1" scenarios="1" selectLockedCells="1"/>
  <mergeCells count="2">
    <mergeCell ref="D1:D11"/>
    <mergeCell ref="A11:C11"/>
  </mergeCells>
  <pageMargins left="0.25" right="0.25" top="0.75" bottom="0.75" header="0.3" footer="0.3"/>
  <pageSetup paperSize="9" scale="80" orientation="landscape" r:id="rId1"/>
  <headerFooter alignWithMargins="0">
    <oddFooter>&amp;L_x000D_&amp;1#&amp;"Aptos"&amp;9&amp;K000000 For Official Use&amp;C&amp;"Calibri"&amp;9 &amp;K000000_x000D_# SENSITIVE-Commercial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121"/>
  <sheetViews>
    <sheetView showWhiteSpace="0" topLeftCell="A27" zoomScaleNormal="100" zoomScaleSheetLayoutView="70" workbookViewId="0">
      <selection activeCell="F32" sqref="F32"/>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133</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Apr!D25</f>
        <v>0</v>
      </c>
      <c r="E24" s="30">
        <f>Apr!E25</f>
        <v>0</v>
      </c>
      <c r="F24" s="30">
        <f>Apr!F25</f>
        <v>0</v>
      </c>
      <c r="G24" s="30">
        <f>Apr!G25</f>
        <v>0</v>
      </c>
      <c r="H24" s="30">
        <f>Apr!H25</f>
        <v>0</v>
      </c>
      <c r="I24" s="30">
        <f>Apr!I25</f>
        <v>0</v>
      </c>
      <c r="J24" s="30">
        <f>Apr!J25</f>
        <v>0</v>
      </c>
      <c r="K24" s="30">
        <f>Apr!K25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133</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Apr!D50</f>
        <v>0</v>
      </c>
      <c r="E49" s="30">
        <f>Apr!E50</f>
        <v>0</v>
      </c>
      <c r="F49" s="30">
        <f>Apr!F50</f>
        <v>0</v>
      </c>
      <c r="G49" s="30">
        <f>Apr!G50</f>
        <v>0</v>
      </c>
      <c r="H49" s="30">
        <f>Apr!H50</f>
        <v>0</v>
      </c>
      <c r="I49" s="30">
        <f>Apr!I50</f>
        <v>0</v>
      </c>
      <c r="J49" s="30">
        <f>Apr!J50</f>
        <v>0</v>
      </c>
      <c r="K49" s="30">
        <f>Apr!K50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133</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134</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May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MIgnmpl61ls73RyN10nqGl2tTPtL6drm6O5yD4Yz6uSj5riQOZQTy1QOs+QPrvgzdkYKWdzhxGqTz/YwnRkkow==" saltValue="6dNVgnlQRVfKIomJGjcuqA=="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91" priority="6" stopIfTrue="1" operator="equal">
      <formula>0</formula>
    </cfRule>
  </conditionalFormatting>
  <conditionalFormatting sqref="D4:D22 D29:D47">
    <cfRule type="cellIs" dxfId="90" priority="10" stopIfTrue="1" operator="equal">
      <formula>0</formula>
    </cfRule>
  </conditionalFormatting>
  <conditionalFormatting sqref="D54:D57">
    <cfRule type="cellIs" dxfId="89" priority="8" stopIfTrue="1" operator="equal">
      <formula>0</formula>
    </cfRule>
  </conditionalFormatting>
  <conditionalFormatting sqref="D59:D61">
    <cfRule type="cellIs" dxfId="88" priority="4" stopIfTrue="1" operator="equal">
      <formula>0</formula>
    </cfRule>
  </conditionalFormatting>
  <conditionalFormatting sqref="D63:D68">
    <cfRule type="cellIs" dxfId="87" priority="5" stopIfTrue="1" operator="equal">
      <formula>0</formula>
    </cfRule>
  </conditionalFormatting>
  <conditionalFormatting sqref="D70">
    <cfRule type="cellIs" dxfId="86" priority="1" operator="notEqual">
      <formula>$D$57</formula>
    </cfRule>
  </conditionalFormatting>
  <conditionalFormatting sqref="D70:D72">
    <cfRule type="cellIs" dxfId="85" priority="7" stopIfTrue="1" operator="equal">
      <formula>0</formula>
    </cfRule>
  </conditionalFormatting>
  <conditionalFormatting sqref="D72">
    <cfRule type="cellIs" dxfId="84" priority="2" operator="greaterThan">
      <formula>0</formula>
    </cfRule>
    <cfRule type="cellIs" dxfId="83" priority="3" operator="lessThan">
      <formula>0</formula>
    </cfRule>
  </conditionalFormatting>
  <conditionalFormatting sqref="E55:E56">
    <cfRule type="cellIs" dxfId="8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N121"/>
  <sheetViews>
    <sheetView showWhiteSpace="0" topLeftCell="A29" zoomScaleNormal="100" zoomScaleSheetLayoutView="70" workbookViewId="0">
      <selection activeCell="E38" sqref="E38"/>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599999999999994"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135</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May!D25</f>
        <v>0</v>
      </c>
      <c r="E24" s="30">
        <f>May!E25</f>
        <v>0</v>
      </c>
      <c r="F24" s="30">
        <f>May!F25</f>
        <v>0</v>
      </c>
      <c r="G24" s="30">
        <f>May!G25</f>
        <v>0</v>
      </c>
      <c r="H24" s="30">
        <f>May!H25</f>
        <v>0</v>
      </c>
      <c r="I24" s="30">
        <f>May!I25</f>
        <v>0</v>
      </c>
      <c r="J24" s="30">
        <f>May!J25</f>
        <v>0</v>
      </c>
      <c r="K24" s="30">
        <f>May!K25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135</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May!D50</f>
        <v>0</v>
      </c>
      <c r="E49" s="30">
        <f>May!E50</f>
        <v>0</v>
      </c>
      <c r="F49" s="30">
        <f>May!F50</f>
        <v>0</v>
      </c>
      <c r="G49" s="30">
        <f>May!G50</f>
        <v>0</v>
      </c>
      <c r="H49" s="30">
        <f>May!H50</f>
        <v>0</v>
      </c>
      <c r="I49" s="30">
        <f>May!I50</f>
        <v>0</v>
      </c>
      <c r="J49" s="30">
        <f>May!J50</f>
        <v>0</v>
      </c>
      <c r="K49" s="30">
        <f>May!K50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135</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136</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June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iSwzmvzzq8lVbPY7wZRT+8PR/FhQWwQYKNcOlxSPbND+xIPZ7aE1z+zl9Z4naabcQoC2GeFu5r/AMGjNStAAew==" saltValue="Qg/IP9DVRV2g3ibEtwg15A=="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81" priority="6" stopIfTrue="1" operator="equal">
      <formula>0</formula>
    </cfRule>
  </conditionalFormatting>
  <conditionalFormatting sqref="D4:D22 D29:D47">
    <cfRule type="cellIs" dxfId="80" priority="10" stopIfTrue="1" operator="equal">
      <formula>0</formula>
    </cfRule>
  </conditionalFormatting>
  <conditionalFormatting sqref="D54:D57">
    <cfRule type="cellIs" dxfId="79" priority="8" stopIfTrue="1" operator="equal">
      <formula>0</formula>
    </cfRule>
  </conditionalFormatting>
  <conditionalFormatting sqref="D59:D61">
    <cfRule type="cellIs" dxfId="78" priority="4" stopIfTrue="1" operator="equal">
      <formula>0</formula>
    </cfRule>
  </conditionalFormatting>
  <conditionalFormatting sqref="D63:D68">
    <cfRule type="cellIs" dxfId="77" priority="5" stopIfTrue="1" operator="equal">
      <formula>0</formula>
    </cfRule>
  </conditionalFormatting>
  <conditionalFormatting sqref="D70">
    <cfRule type="cellIs" dxfId="76" priority="1" operator="notEqual">
      <formula>$D$57</formula>
    </cfRule>
  </conditionalFormatting>
  <conditionalFormatting sqref="D70:D72">
    <cfRule type="cellIs" dxfId="75" priority="7" stopIfTrue="1" operator="equal">
      <formula>0</formula>
    </cfRule>
  </conditionalFormatting>
  <conditionalFormatting sqref="D72">
    <cfRule type="cellIs" dxfId="74" priority="2" operator="greaterThan">
      <formula>0</formula>
    </cfRule>
    <cfRule type="cellIs" dxfId="73" priority="3" operator="lessThan">
      <formula>0</formula>
    </cfRule>
  </conditionalFormatting>
  <conditionalFormatting sqref="E55:E56">
    <cfRule type="cellIs" dxfId="7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121"/>
  <sheetViews>
    <sheetView showWhiteSpace="0" topLeftCell="A41" zoomScaleNormal="100" zoomScaleSheetLayoutView="70" workbookViewId="0">
      <selection activeCell="E44" sqref="E44"/>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1"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137</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Jun!D25</f>
        <v>0</v>
      </c>
      <c r="E24" s="30">
        <f>Jun!E25</f>
        <v>0</v>
      </c>
      <c r="F24" s="30">
        <f>Jun!F25</f>
        <v>0</v>
      </c>
      <c r="G24" s="30">
        <f>Jun!G25</f>
        <v>0</v>
      </c>
      <c r="H24" s="30">
        <f>Jun!H25</f>
        <v>0</v>
      </c>
      <c r="I24" s="30">
        <f>Jun!I25</f>
        <v>0</v>
      </c>
      <c r="J24" s="30">
        <f>Jun!J25</f>
        <v>0</v>
      </c>
      <c r="K24" s="30">
        <f>Jun!K25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137</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Jun!D50</f>
        <v>0</v>
      </c>
      <c r="E49" s="30">
        <f>Jun!E50</f>
        <v>0</v>
      </c>
      <c r="F49" s="30">
        <f>Jun!F50</f>
        <v>0</v>
      </c>
      <c r="G49" s="30">
        <f>Jun!G50</f>
        <v>0</v>
      </c>
      <c r="H49" s="30">
        <f>Jun!H50</f>
        <v>0</v>
      </c>
      <c r="I49" s="30">
        <f>Jun!I50</f>
        <v>0</v>
      </c>
      <c r="J49" s="30">
        <f>Jun!J50</f>
        <v>0</v>
      </c>
      <c r="K49" s="30">
        <f>Jun!K50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137</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138</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July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r03sMq4iiZCXsNJJhz5b1f4VzjuVyQreVaS3TkLuhol4ZbIlcWQ9lNyzIfK/MCbn0cddaM4toT1kIuCDV2w43A==" saltValue="Z7j48UzjRsPeGojPFgRidg=="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71" priority="6" stopIfTrue="1" operator="equal">
      <formula>0</formula>
    </cfRule>
  </conditionalFormatting>
  <conditionalFormatting sqref="D4:D22 D29:D47">
    <cfRule type="cellIs" dxfId="70" priority="10" stopIfTrue="1" operator="equal">
      <formula>0</formula>
    </cfRule>
  </conditionalFormatting>
  <conditionalFormatting sqref="D54:D57">
    <cfRule type="cellIs" dxfId="69" priority="8" stopIfTrue="1" operator="equal">
      <formula>0</formula>
    </cfRule>
  </conditionalFormatting>
  <conditionalFormatting sqref="D59:D61">
    <cfRule type="cellIs" dxfId="68" priority="4" stopIfTrue="1" operator="equal">
      <formula>0</formula>
    </cfRule>
  </conditionalFormatting>
  <conditionalFormatting sqref="D63:D68">
    <cfRule type="cellIs" dxfId="67" priority="5" stopIfTrue="1" operator="equal">
      <formula>0</formula>
    </cfRule>
  </conditionalFormatting>
  <conditionalFormatting sqref="D70">
    <cfRule type="cellIs" dxfId="66" priority="1" operator="notEqual">
      <formula>$D$57</formula>
    </cfRule>
  </conditionalFormatting>
  <conditionalFormatting sqref="D70:D72">
    <cfRule type="cellIs" dxfId="65" priority="7" stopIfTrue="1" operator="equal">
      <formula>0</formula>
    </cfRule>
  </conditionalFormatting>
  <conditionalFormatting sqref="D72">
    <cfRule type="cellIs" dxfId="64" priority="2" operator="greaterThan">
      <formula>0</formula>
    </cfRule>
    <cfRule type="cellIs" dxfId="63" priority="3" operator="lessThan">
      <formula>0</formula>
    </cfRule>
  </conditionalFormatting>
  <conditionalFormatting sqref="E55:E56">
    <cfRule type="cellIs" dxfId="6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21"/>
  <sheetViews>
    <sheetView showWhiteSpace="0" topLeftCell="A41" zoomScaleNormal="100" zoomScaleSheetLayoutView="70" workbookViewId="0">
      <selection activeCell="F46" sqref="F46"/>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139</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Jul!D25</f>
        <v>0</v>
      </c>
      <c r="E24" s="30">
        <f>Jul!E25</f>
        <v>0</v>
      </c>
      <c r="F24" s="30">
        <f>Jul!F25</f>
        <v>0</v>
      </c>
      <c r="G24" s="30">
        <f>Jul!G25</f>
        <v>0</v>
      </c>
      <c r="H24" s="30">
        <f>Jul!H25</f>
        <v>0</v>
      </c>
      <c r="I24" s="30">
        <f>Jul!I25</f>
        <v>0</v>
      </c>
      <c r="J24" s="30">
        <f>Jul!J25</f>
        <v>0</v>
      </c>
      <c r="K24" s="30">
        <f>Jul!K25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139</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Jul!D50</f>
        <v>0</v>
      </c>
      <c r="E49" s="30">
        <f>Jul!E50</f>
        <v>0</v>
      </c>
      <c r="F49" s="30">
        <f>Jul!F50</f>
        <v>0</v>
      </c>
      <c r="G49" s="30">
        <f>Jul!G50</f>
        <v>0</v>
      </c>
      <c r="H49" s="30">
        <f>Jul!H50</f>
        <v>0</v>
      </c>
      <c r="I49" s="30">
        <f>Jul!I50</f>
        <v>0</v>
      </c>
      <c r="J49" s="30">
        <f>Jul!J50</f>
        <v>0</v>
      </c>
      <c r="K49" s="30">
        <f>Jul!K50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139</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140</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August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X31+yynsnCciuMs1Ijw/bE4m1qFIp0vJWSWKCpwWyC2A2CwKtg0zpqwEcIOrsu4Isl3Jk8a8Vkz5zEGQs03ISg==" saltValue="bkaxCyZiQs/fHqcHcp7WwA=="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61" priority="6" stopIfTrue="1" operator="equal">
      <formula>0</formula>
    </cfRule>
  </conditionalFormatting>
  <conditionalFormatting sqref="D4:D22 D29:D47">
    <cfRule type="cellIs" dxfId="60" priority="10" stopIfTrue="1" operator="equal">
      <formula>0</formula>
    </cfRule>
  </conditionalFormatting>
  <conditionalFormatting sqref="D54:D57">
    <cfRule type="cellIs" dxfId="59" priority="8" stopIfTrue="1" operator="equal">
      <formula>0</formula>
    </cfRule>
  </conditionalFormatting>
  <conditionalFormatting sqref="D59:D61">
    <cfRule type="cellIs" dxfId="58" priority="4" stopIfTrue="1" operator="equal">
      <formula>0</formula>
    </cfRule>
  </conditionalFormatting>
  <conditionalFormatting sqref="D63:D68">
    <cfRule type="cellIs" dxfId="57" priority="5" stopIfTrue="1" operator="equal">
      <formula>0</formula>
    </cfRule>
  </conditionalFormatting>
  <conditionalFormatting sqref="D70">
    <cfRule type="cellIs" dxfId="56" priority="1" operator="notEqual">
      <formula>$D$57</formula>
    </cfRule>
  </conditionalFormatting>
  <conditionalFormatting sqref="D70:D72">
    <cfRule type="cellIs" dxfId="55" priority="7" stopIfTrue="1" operator="equal">
      <formula>0</formula>
    </cfRule>
  </conditionalFormatting>
  <conditionalFormatting sqref="D72">
    <cfRule type="cellIs" dxfId="54" priority="2" operator="greaterThan">
      <formula>0</formula>
    </cfRule>
    <cfRule type="cellIs" dxfId="53" priority="3" operator="lessThan">
      <formula>0</formula>
    </cfRule>
  </conditionalFormatting>
  <conditionalFormatting sqref="E55:E56">
    <cfRule type="cellIs" dxfId="5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121"/>
  <sheetViews>
    <sheetView showWhiteSpace="0" topLeftCell="A41" zoomScaleNormal="100" zoomScaleSheetLayoutView="70" workbookViewId="0">
      <selection activeCell="F45" sqref="F45"/>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4.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141</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Aug!D25</f>
        <v>0</v>
      </c>
      <c r="E24" s="30">
        <f>Aug!E25</f>
        <v>0</v>
      </c>
      <c r="F24" s="30">
        <f>Aug!F25</f>
        <v>0</v>
      </c>
      <c r="G24" s="30">
        <f>Aug!G25</f>
        <v>0</v>
      </c>
      <c r="H24" s="30">
        <f>Aug!H25</f>
        <v>0</v>
      </c>
      <c r="I24" s="30">
        <f>Aug!I25</f>
        <v>0</v>
      </c>
      <c r="J24" s="30">
        <f>Aug!J25</f>
        <v>0</v>
      </c>
      <c r="K24" s="30">
        <f>Aug!K25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141</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Aug!D50</f>
        <v>0</v>
      </c>
      <c r="E49" s="30">
        <f>Aug!E50</f>
        <v>0</v>
      </c>
      <c r="F49" s="30">
        <f>Aug!F50</f>
        <v>0</v>
      </c>
      <c r="G49" s="30">
        <f>Aug!G50</f>
        <v>0</v>
      </c>
      <c r="H49" s="30">
        <f>Aug!H50</f>
        <v>0</v>
      </c>
      <c r="I49" s="30">
        <f>Aug!I50</f>
        <v>0</v>
      </c>
      <c r="J49" s="30">
        <f>Aug!J50</f>
        <v>0</v>
      </c>
      <c r="K49" s="30">
        <f>Aug!K50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141</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142</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September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9ajDf9romTcA9gP32I1G+O4O9EBb5GOmlQsmrHF7g15SiOLh9ilrLpPtBdH36fNCFR1lCzFUhRW3Nl6EtW251w==" saltValue="SLMyF3Z8yuYUNxXN69NGwg=="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51" priority="6" stopIfTrue="1" operator="equal">
      <formula>0</formula>
    </cfRule>
  </conditionalFormatting>
  <conditionalFormatting sqref="D4:D22 D29:D47">
    <cfRule type="cellIs" dxfId="50" priority="10" stopIfTrue="1" operator="equal">
      <formula>0</formula>
    </cfRule>
  </conditionalFormatting>
  <conditionalFormatting sqref="D54:D57">
    <cfRule type="cellIs" dxfId="49" priority="8" stopIfTrue="1" operator="equal">
      <formula>0</formula>
    </cfRule>
  </conditionalFormatting>
  <conditionalFormatting sqref="D59:D61">
    <cfRule type="cellIs" dxfId="48" priority="4" stopIfTrue="1" operator="equal">
      <formula>0</formula>
    </cfRule>
  </conditionalFormatting>
  <conditionalFormatting sqref="D63:D68">
    <cfRule type="cellIs" dxfId="47" priority="5" stopIfTrue="1" operator="equal">
      <formula>0</formula>
    </cfRule>
  </conditionalFormatting>
  <conditionalFormatting sqref="D70">
    <cfRule type="cellIs" dxfId="46" priority="1" operator="notEqual">
      <formula>$D$57</formula>
    </cfRule>
  </conditionalFormatting>
  <conditionalFormatting sqref="D70:D72">
    <cfRule type="cellIs" dxfId="45" priority="7" stopIfTrue="1" operator="equal">
      <formula>0</formula>
    </cfRule>
  </conditionalFormatting>
  <conditionalFormatting sqref="D72">
    <cfRule type="cellIs" dxfId="44" priority="2" operator="greaterThan">
      <formula>0</formula>
    </cfRule>
    <cfRule type="cellIs" dxfId="43" priority="3" operator="lessThan">
      <formula>0</formula>
    </cfRule>
  </conditionalFormatting>
  <conditionalFormatting sqref="E55:E56">
    <cfRule type="cellIs" dxfId="4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N121"/>
  <sheetViews>
    <sheetView showWhiteSpace="0" topLeftCell="A41" zoomScaleNormal="100" zoomScaleSheetLayoutView="70" workbookViewId="0">
      <selection activeCell="E45" sqref="E45"/>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7.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143</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Sep!D25</f>
        <v>0</v>
      </c>
      <c r="E24" s="30">
        <f>Sep!E25</f>
        <v>0</v>
      </c>
      <c r="F24" s="30">
        <f>Sep!F25</f>
        <v>0</v>
      </c>
      <c r="G24" s="30">
        <f>Sep!G25</f>
        <v>0</v>
      </c>
      <c r="H24" s="30">
        <f>Sep!H25</f>
        <v>0</v>
      </c>
      <c r="I24" s="30">
        <f>Sep!I25</f>
        <v>0</v>
      </c>
      <c r="J24" s="30">
        <f>Sep!J25</f>
        <v>0</v>
      </c>
      <c r="K24" s="30">
        <f>Sep!K25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143</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Sep!D50</f>
        <v>0</v>
      </c>
      <c r="E49" s="30">
        <f>Sep!E50</f>
        <v>0</v>
      </c>
      <c r="F49" s="30">
        <f>Sep!F50</f>
        <v>0</v>
      </c>
      <c r="G49" s="30">
        <f>Sep!G50</f>
        <v>0</v>
      </c>
      <c r="H49" s="30">
        <f>Sep!H50</f>
        <v>0</v>
      </c>
      <c r="I49" s="30">
        <f>Sep!I50</f>
        <v>0</v>
      </c>
      <c r="J49" s="30">
        <f>Sep!J50</f>
        <v>0</v>
      </c>
      <c r="K49" s="30">
        <f>Sep!K50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143</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144</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October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Fp86d5e7d6I1kd2EawBh6PFV/+DRIJa82ANKwUndjpEhgfztydrVfph4p3+a5jDcGlBjvWhnJlGNL56CKUvNYQ==" saltValue="977H/oiI9/fkOZNlwK7AD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41" priority="6" stopIfTrue="1" operator="equal">
      <formula>0</formula>
    </cfRule>
  </conditionalFormatting>
  <conditionalFormatting sqref="D4:D22 D29:D47">
    <cfRule type="cellIs" dxfId="40" priority="10" stopIfTrue="1" operator="equal">
      <formula>0</formula>
    </cfRule>
  </conditionalFormatting>
  <conditionalFormatting sqref="D54:D57">
    <cfRule type="cellIs" dxfId="39" priority="8" stopIfTrue="1" operator="equal">
      <formula>0</formula>
    </cfRule>
  </conditionalFormatting>
  <conditionalFormatting sqref="D59:D61">
    <cfRule type="cellIs" dxfId="38" priority="4" stopIfTrue="1" operator="equal">
      <formula>0</formula>
    </cfRule>
  </conditionalFormatting>
  <conditionalFormatting sqref="D63:D68">
    <cfRule type="cellIs" dxfId="37" priority="5" stopIfTrue="1" operator="equal">
      <formula>0</formula>
    </cfRule>
  </conditionalFormatting>
  <conditionalFormatting sqref="D70">
    <cfRule type="cellIs" dxfId="36" priority="1" operator="notEqual">
      <formula>$D$57</formula>
    </cfRule>
  </conditionalFormatting>
  <conditionalFormatting sqref="D70:D72">
    <cfRule type="cellIs" dxfId="35" priority="7" stopIfTrue="1" operator="equal">
      <formula>0</formula>
    </cfRule>
  </conditionalFormatting>
  <conditionalFormatting sqref="D72">
    <cfRule type="cellIs" dxfId="34" priority="2" operator="greaterThan">
      <formula>0</formula>
    </cfRule>
    <cfRule type="cellIs" dxfId="33" priority="3" operator="lessThan">
      <formula>0</formula>
    </cfRule>
  </conditionalFormatting>
  <conditionalFormatting sqref="E55:E56">
    <cfRule type="cellIs" dxfId="3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N121"/>
  <sheetViews>
    <sheetView showWhiteSpace="0" topLeftCell="A40" zoomScaleNormal="100" zoomScaleSheetLayoutView="70" workbookViewId="0">
      <selection activeCell="F46" sqref="F46"/>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73.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145</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Oct!D25</f>
        <v>0</v>
      </c>
      <c r="E24" s="30">
        <f>Oct!E25</f>
        <v>0</v>
      </c>
      <c r="F24" s="30">
        <f>Oct!F25</f>
        <v>0</v>
      </c>
      <c r="G24" s="30">
        <f>Oct!G25</f>
        <v>0</v>
      </c>
      <c r="H24" s="30">
        <f>Oct!H25</f>
        <v>0</v>
      </c>
      <c r="I24" s="30">
        <f>Oct!I25</f>
        <v>0</v>
      </c>
      <c r="J24" s="30">
        <f>Oct!J25</f>
        <v>0</v>
      </c>
      <c r="K24" s="30">
        <f>Oct!K25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145</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Oct!D50</f>
        <v>0</v>
      </c>
      <c r="E49" s="30">
        <f>Oct!E50</f>
        <v>0</v>
      </c>
      <c r="F49" s="30">
        <f>Oct!F50</f>
        <v>0</v>
      </c>
      <c r="G49" s="30">
        <f>Oct!G50</f>
        <v>0</v>
      </c>
      <c r="H49" s="30">
        <f>Oct!H50</f>
        <v>0</v>
      </c>
      <c r="I49" s="30">
        <f>Oct!I50</f>
        <v>0</v>
      </c>
      <c r="J49" s="30">
        <f>Oct!J50</f>
        <v>0</v>
      </c>
      <c r="K49" s="30">
        <f>Oct!K50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145</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Apr!D57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146</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November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ZEzCdJ84XPpO81UYexVNf/s2iLE5hrOCtHkWUyqaoe8I22rZwZgB/QabAd0gLQdb/eCUxOypFcrRB9Fq5Xh6tA==" saltValue="PEQczeJIOTs7ig6F2FPCM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31" priority="6" stopIfTrue="1" operator="equal">
      <formula>0</formula>
    </cfRule>
  </conditionalFormatting>
  <conditionalFormatting sqref="D4:D22 D29:D47">
    <cfRule type="cellIs" dxfId="30" priority="10" stopIfTrue="1" operator="equal">
      <formula>0</formula>
    </cfRule>
  </conditionalFormatting>
  <conditionalFormatting sqref="D54:D57">
    <cfRule type="cellIs" dxfId="29" priority="8" stopIfTrue="1" operator="equal">
      <formula>0</formula>
    </cfRule>
  </conditionalFormatting>
  <conditionalFormatting sqref="D59:D61">
    <cfRule type="cellIs" dxfId="28" priority="4" stopIfTrue="1" operator="equal">
      <formula>0</formula>
    </cfRule>
  </conditionalFormatting>
  <conditionalFormatting sqref="D63:D68">
    <cfRule type="cellIs" dxfId="27" priority="5" stopIfTrue="1" operator="equal">
      <formula>0</formula>
    </cfRule>
  </conditionalFormatting>
  <conditionalFormatting sqref="D70">
    <cfRule type="cellIs" dxfId="26" priority="1" operator="notEqual">
      <formula>$D$57</formula>
    </cfRule>
  </conditionalFormatting>
  <conditionalFormatting sqref="D70:D72">
    <cfRule type="cellIs" dxfId="25" priority="7" stopIfTrue="1" operator="equal">
      <formula>0</formula>
    </cfRule>
  </conditionalFormatting>
  <conditionalFormatting sqref="D72">
    <cfRule type="cellIs" dxfId="24" priority="2" operator="greaterThan">
      <formula>0</formula>
    </cfRule>
    <cfRule type="cellIs" dxfId="23" priority="3" operator="lessThan">
      <formula>0</formula>
    </cfRule>
  </conditionalFormatting>
  <conditionalFormatting sqref="E55:E56">
    <cfRule type="cellIs" dxfId="2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N120"/>
  <sheetViews>
    <sheetView showWhiteSpace="0" topLeftCell="A29" zoomScaleNormal="100" zoomScaleSheetLayoutView="70" workbookViewId="0">
      <selection activeCell="E36" sqref="E36"/>
    </sheetView>
  </sheetViews>
  <sheetFormatPr defaultColWidth="9.140625" defaultRowHeight="12.75" x14ac:dyDescent="0.2"/>
  <cols>
    <col min="1" max="1" width="12.28515625" style="1" customWidth="1"/>
    <col min="2" max="2" width="27.5703125" style="1" customWidth="1"/>
    <col min="3" max="3" width="14.140625" style="1" customWidth="1"/>
    <col min="4" max="4" width="13.140625" style="1" customWidth="1"/>
    <col min="5" max="10" width="14" style="1" customWidth="1"/>
    <col min="11" max="11" width="15.140625" style="1" customWidth="1"/>
    <col min="12" max="12" width="42.140625" style="1" customWidth="1"/>
    <col min="13" max="13" width="9.140625" style="1" customWidth="1"/>
    <col min="14" max="16384" width="9.140625" style="1"/>
  </cols>
  <sheetData>
    <row r="1" spans="1:40" ht="83.1" customHeight="1" thickBot="1" x14ac:dyDescent="0.25">
      <c r="A1" s="322"/>
      <c r="B1" s="283"/>
      <c r="C1" s="283"/>
      <c r="D1" s="283"/>
      <c r="E1" s="283"/>
      <c r="F1" s="283"/>
      <c r="G1" s="283"/>
      <c r="H1" s="283"/>
      <c r="I1" s="283"/>
      <c r="J1" s="283"/>
      <c r="K1" s="283"/>
      <c r="L1" s="283"/>
    </row>
    <row r="2" spans="1:40" ht="54" customHeight="1" thickBot="1" x14ac:dyDescent="0.25">
      <c r="A2" s="325" t="s">
        <v>104</v>
      </c>
      <c r="B2" s="326"/>
      <c r="C2" s="326"/>
      <c r="D2" s="327" t="s">
        <v>147</v>
      </c>
      <c r="E2" s="326"/>
      <c r="F2" s="326"/>
      <c r="G2" s="326"/>
      <c r="H2" s="326"/>
      <c r="I2" s="182"/>
      <c r="J2" s="323"/>
      <c r="K2" s="326"/>
      <c r="L2" s="324"/>
    </row>
    <row r="3" spans="1:40" s="21" customFormat="1" ht="60.6" customHeight="1" thickBot="1" x14ac:dyDescent="0.25">
      <c r="A3" s="61" t="s">
        <v>10</v>
      </c>
      <c r="B3" s="61" t="s">
        <v>11</v>
      </c>
      <c r="C3" s="61" t="s">
        <v>105</v>
      </c>
      <c r="D3" s="62" t="s">
        <v>106</v>
      </c>
      <c r="E3" s="62" t="s">
        <v>14</v>
      </c>
      <c r="F3" s="62" t="s">
        <v>15</v>
      </c>
      <c r="G3" s="62" t="s">
        <v>16</v>
      </c>
      <c r="H3" s="61" t="s">
        <v>17</v>
      </c>
      <c r="I3" s="61" t="s">
        <v>148</v>
      </c>
      <c r="J3" s="61" t="s">
        <v>19</v>
      </c>
      <c r="K3" s="61" t="s">
        <v>20</v>
      </c>
      <c r="L3" s="61" t="s">
        <v>21</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30.75" customHeight="1" x14ac:dyDescent="0.2">
      <c r="A4" s="243"/>
      <c r="B4" s="78"/>
      <c r="C4" s="78"/>
      <c r="D4" s="86">
        <f t="shared" ref="D4:D6" si="0">SUM(E4:K4)</f>
        <v>0</v>
      </c>
      <c r="E4" s="80"/>
      <c r="F4" s="81"/>
      <c r="G4" s="81"/>
      <c r="H4" s="82"/>
      <c r="I4" s="83"/>
      <c r="J4" s="82"/>
      <c r="K4" s="82"/>
      <c r="L4" s="178"/>
    </row>
    <row r="5" spans="1:40" ht="28.15" customHeight="1" x14ac:dyDescent="0.2">
      <c r="A5" s="244"/>
      <c r="B5" s="85"/>
      <c r="C5" s="85"/>
      <c r="D5" s="86">
        <f t="shared" si="0"/>
        <v>0</v>
      </c>
      <c r="E5" s="80"/>
      <c r="F5" s="81"/>
      <c r="G5" s="81"/>
      <c r="H5" s="82"/>
      <c r="I5" s="83"/>
      <c r="J5" s="82"/>
      <c r="K5" s="82"/>
      <c r="L5" s="174"/>
    </row>
    <row r="6" spans="1:40" ht="28.15" customHeight="1" x14ac:dyDescent="0.2">
      <c r="A6" s="244"/>
      <c r="B6" s="85"/>
      <c r="C6" s="85"/>
      <c r="D6" s="86">
        <f t="shared" si="0"/>
        <v>0</v>
      </c>
      <c r="E6" s="80"/>
      <c r="F6" s="81"/>
      <c r="G6" s="81"/>
      <c r="H6" s="82"/>
      <c r="I6" s="83"/>
      <c r="J6" s="82"/>
      <c r="K6" s="82"/>
      <c r="L6" s="174"/>
    </row>
    <row r="7" spans="1:40" ht="28.15" customHeight="1" x14ac:dyDescent="0.2">
      <c r="A7" s="244"/>
      <c r="B7" s="85"/>
      <c r="C7" s="85"/>
      <c r="D7" s="86">
        <f t="shared" ref="D7:D22" si="1">SUM(E7:K7)</f>
        <v>0</v>
      </c>
      <c r="E7" s="98"/>
      <c r="F7" s="98"/>
      <c r="G7" s="99"/>
      <c r="H7" s="100"/>
      <c r="I7" s="102"/>
      <c r="J7" s="100"/>
      <c r="K7" s="100"/>
      <c r="L7" s="174"/>
    </row>
    <row r="8" spans="1:40" ht="28.15" customHeight="1" x14ac:dyDescent="0.2">
      <c r="A8" s="244"/>
      <c r="B8" s="85"/>
      <c r="C8" s="85"/>
      <c r="D8" s="86">
        <f t="shared" si="1"/>
        <v>0</v>
      </c>
      <c r="E8" s="98"/>
      <c r="F8" s="98"/>
      <c r="G8" s="99"/>
      <c r="H8" s="100"/>
      <c r="I8" s="102"/>
      <c r="J8" s="100"/>
      <c r="K8" s="100"/>
      <c r="L8" s="174"/>
    </row>
    <row r="9" spans="1:40" ht="28.15" customHeight="1" x14ac:dyDescent="0.2">
      <c r="A9" s="244"/>
      <c r="B9" s="85"/>
      <c r="C9" s="85"/>
      <c r="D9" s="86">
        <f t="shared" si="1"/>
        <v>0</v>
      </c>
      <c r="E9" s="98"/>
      <c r="F9" s="98"/>
      <c r="G9" s="99"/>
      <c r="H9" s="100"/>
      <c r="I9" s="102"/>
      <c r="J9" s="100"/>
      <c r="K9" s="100"/>
      <c r="L9" s="174"/>
    </row>
    <row r="10" spans="1:40" ht="28.15" customHeight="1" x14ac:dyDescent="0.2">
      <c r="A10" s="244"/>
      <c r="B10" s="85"/>
      <c r="C10" s="85"/>
      <c r="D10" s="86">
        <f t="shared" si="1"/>
        <v>0</v>
      </c>
      <c r="E10" s="98"/>
      <c r="F10" s="98"/>
      <c r="G10" s="99"/>
      <c r="H10" s="100"/>
      <c r="I10" s="102"/>
      <c r="J10" s="100"/>
      <c r="K10" s="100"/>
      <c r="L10" s="174"/>
    </row>
    <row r="11" spans="1:40" ht="28.15" customHeight="1" x14ac:dyDescent="0.2">
      <c r="A11" s="244"/>
      <c r="B11" s="85"/>
      <c r="C11" s="85"/>
      <c r="D11" s="86">
        <f t="shared" si="1"/>
        <v>0</v>
      </c>
      <c r="E11" s="98"/>
      <c r="F11" s="98"/>
      <c r="G11" s="99"/>
      <c r="H11" s="100"/>
      <c r="I11" s="102"/>
      <c r="J11" s="100"/>
      <c r="K11" s="100"/>
      <c r="L11" s="174"/>
    </row>
    <row r="12" spans="1:40" ht="28.15" customHeight="1" x14ac:dyDescent="0.2">
      <c r="A12" s="244"/>
      <c r="B12" s="85"/>
      <c r="C12" s="85"/>
      <c r="D12" s="86">
        <f t="shared" si="1"/>
        <v>0</v>
      </c>
      <c r="E12" s="98"/>
      <c r="F12" s="98"/>
      <c r="G12" s="99"/>
      <c r="H12" s="100"/>
      <c r="I12" s="102"/>
      <c r="J12" s="100"/>
      <c r="K12" s="100"/>
      <c r="L12" s="174"/>
    </row>
    <row r="13" spans="1:40" ht="28.15" customHeight="1" x14ac:dyDescent="0.2">
      <c r="A13" s="244"/>
      <c r="B13" s="85"/>
      <c r="C13" s="85"/>
      <c r="D13" s="86">
        <f t="shared" si="1"/>
        <v>0</v>
      </c>
      <c r="E13" s="98"/>
      <c r="F13" s="98"/>
      <c r="G13" s="99"/>
      <c r="H13" s="100"/>
      <c r="I13" s="102"/>
      <c r="J13" s="100"/>
      <c r="K13" s="100"/>
      <c r="L13" s="174"/>
    </row>
    <row r="14" spans="1:40" ht="28.15" customHeight="1" x14ac:dyDescent="0.2">
      <c r="A14" s="244"/>
      <c r="B14" s="85"/>
      <c r="C14" s="85"/>
      <c r="D14" s="86">
        <f t="shared" si="1"/>
        <v>0</v>
      </c>
      <c r="E14" s="98"/>
      <c r="F14" s="98"/>
      <c r="G14" s="99"/>
      <c r="H14" s="100"/>
      <c r="I14" s="102"/>
      <c r="J14" s="100"/>
      <c r="K14" s="100"/>
      <c r="L14" s="174"/>
    </row>
    <row r="15" spans="1:40" ht="28.15" customHeight="1" x14ac:dyDescent="0.2">
      <c r="A15" s="244"/>
      <c r="B15" s="85"/>
      <c r="C15" s="85"/>
      <c r="D15" s="86">
        <f t="shared" si="1"/>
        <v>0</v>
      </c>
      <c r="E15" s="98"/>
      <c r="F15" s="98"/>
      <c r="G15" s="99"/>
      <c r="H15" s="100"/>
      <c r="I15" s="102"/>
      <c r="J15" s="100"/>
      <c r="K15" s="100"/>
      <c r="L15" s="174"/>
    </row>
    <row r="16" spans="1:40" ht="28.15" customHeight="1" x14ac:dyDescent="0.2">
      <c r="A16" s="244"/>
      <c r="B16" s="85"/>
      <c r="C16" s="85"/>
      <c r="D16" s="86">
        <f t="shared" si="1"/>
        <v>0</v>
      </c>
      <c r="E16" s="98"/>
      <c r="F16" s="98"/>
      <c r="G16" s="99"/>
      <c r="H16" s="100"/>
      <c r="I16" s="102"/>
      <c r="J16" s="100"/>
      <c r="K16" s="100"/>
      <c r="L16" s="174"/>
    </row>
    <row r="17" spans="1:40" ht="28.15" customHeight="1" x14ac:dyDescent="0.2">
      <c r="A17" s="244"/>
      <c r="B17" s="85"/>
      <c r="C17" s="85"/>
      <c r="D17" s="86">
        <f t="shared" si="1"/>
        <v>0</v>
      </c>
      <c r="E17" s="98"/>
      <c r="F17" s="98"/>
      <c r="G17" s="99"/>
      <c r="H17" s="100"/>
      <c r="I17" s="102"/>
      <c r="J17" s="100"/>
      <c r="K17" s="100"/>
      <c r="L17" s="174"/>
    </row>
    <row r="18" spans="1:40" ht="28.15" customHeight="1" x14ac:dyDescent="0.2">
      <c r="A18" s="244"/>
      <c r="B18" s="85"/>
      <c r="C18" s="85"/>
      <c r="D18" s="86">
        <f t="shared" si="1"/>
        <v>0</v>
      </c>
      <c r="E18" s="98"/>
      <c r="F18" s="98"/>
      <c r="G18" s="99"/>
      <c r="H18" s="100"/>
      <c r="I18" s="102"/>
      <c r="J18" s="100"/>
      <c r="K18" s="100"/>
      <c r="L18" s="174"/>
    </row>
    <row r="19" spans="1:40" ht="28.15" customHeight="1" x14ac:dyDescent="0.2">
      <c r="A19" s="244"/>
      <c r="B19" s="85"/>
      <c r="C19" s="85"/>
      <c r="D19" s="86">
        <f t="shared" si="1"/>
        <v>0</v>
      </c>
      <c r="E19" s="98"/>
      <c r="F19" s="98"/>
      <c r="G19" s="99"/>
      <c r="H19" s="100"/>
      <c r="I19" s="102"/>
      <c r="J19" s="100"/>
      <c r="K19" s="100"/>
      <c r="L19" s="174"/>
    </row>
    <row r="20" spans="1:40" ht="28.15" customHeight="1" x14ac:dyDescent="0.2">
      <c r="A20" s="243"/>
      <c r="B20" s="78"/>
      <c r="C20" s="78"/>
      <c r="D20" s="86">
        <f t="shared" si="1"/>
        <v>0</v>
      </c>
      <c r="E20" s="98"/>
      <c r="F20" s="98"/>
      <c r="G20" s="81"/>
      <c r="H20" s="82"/>
      <c r="I20" s="83"/>
      <c r="J20" s="82"/>
      <c r="K20" s="82"/>
      <c r="L20" s="174"/>
    </row>
    <row r="21" spans="1:40" ht="28.15" customHeight="1" thickBot="1" x14ac:dyDescent="0.25">
      <c r="A21" s="245"/>
      <c r="B21" s="118"/>
      <c r="C21" s="118"/>
      <c r="D21" s="88">
        <f t="shared" si="1"/>
        <v>0</v>
      </c>
      <c r="E21" s="119"/>
      <c r="F21" s="119"/>
      <c r="G21" s="120"/>
      <c r="H21" s="89"/>
      <c r="I21" s="121"/>
      <c r="J21" s="89"/>
      <c r="K21" s="89"/>
      <c r="L21" s="179"/>
    </row>
    <row r="22" spans="1:40" ht="18.75" customHeight="1" thickTop="1" x14ac:dyDescent="0.2">
      <c r="A22" s="310" t="s">
        <v>42</v>
      </c>
      <c r="B22" s="311"/>
      <c r="C22" s="312"/>
      <c r="D22" s="10">
        <f t="shared" si="1"/>
        <v>0</v>
      </c>
      <c r="E22" s="54">
        <f t="shared" ref="E22:K22" si="2">SUM(E4:E21)</f>
        <v>0</v>
      </c>
      <c r="F22" s="54">
        <f t="shared" si="2"/>
        <v>0</v>
      </c>
      <c r="G22" s="54">
        <f t="shared" si="2"/>
        <v>0</v>
      </c>
      <c r="H22" s="54">
        <f t="shared" si="2"/>
        <v>0</v>
      </c>
      <c r="I22" s="54">
        <f t="shared" si="2"/>
        <v>0</v>
      </c>
      <c r="J22" s="54">
        <f t="shared" si="2"/>
        <v>0</v>
      </c>
      <c r="K22" s="55">
        <f t="shared" si="2"/>
        <v>0</v>
      </c>
      <c r="L22" s="177"/>
    </row>
    <row r="23" spans="1:40" ht="18.75" customHeight="1" x14ac:dyDescent="0.2">
      <c r="A23" s="316" t="s">
        <v>107</v>
      </c>
      <c r="B23" s="254"/>
      <c r="C23" s="314"/>
      <c r="D23" s="31">
        <f>Nov!D25</f>
        <v>0</v>
      </c>
      <c r="E23" s="31">
        <f>Nov!E25</f>
        <v>0</v>
      </c>
      <c r="F23" s="31">
        <f>Nov!F25</f>
        <v>0</v>
      </c>
      <c r="G23" s="31">
        <f>Nov!G25</f>
        <v>0</v>
      </c>
      <c r="H23" s="31">
        <f>Nov!H25</f>
        <v>0</v>
      </c>
      <c r="I23" s="31">
        <f>Nov!I25</f>
        <v>0</v>
      </c>
      <c r="J23" s="31">
        <f>Nov!J25</f>
        <v>0</v>
      </c>
      <c r="K23" s="31">
        <f>Nov!K25</f>
        <v>0</v>
      </c>
      <c r="L23" s="175"/>
    </row>
    <row r="24" spans="1:40" ht="18.75" customHeight="1" thickBot="1" x14ac:dyDescent="0.25">
      <c r="A24" s="282" t="s">
        <v>44</v>
      </c>
      <c r="B24" s="283"/>
      <c r="C24" s="284"/>
      <c r="D24" s="11">
        <f t="shared" ref="D24:K24" si="3">D22+D23</f>
        <v>0</v>
      </c>
      <c r="E24" s="11">
        <f t="shared" si="3"/>
        <v>0</v>
      </c>
      <c r="F24" s="11">
        <f t="shared" si="3"/>
        <v>0</v>
      </c>
      <c r="G24" s="11">
        <f t="shared" si="3"/>
        <v>0</v>
      </c>
      <c r="H24" s="11">
        <f t="shared" si="3"/>
        <v>0</v>
      </c>
      <c r="I24" s="11">
        <f t="shared" si="3"/>
        <v>0</v>
      </c>
      <c r="J24" s="11">
        <f t="shared" si="3"/>
        <v>0</v>
      </c>
      <c r="K24" s="56">
        <f t="shared" si="3"/>
        <v>0</v>
      </c>
      <c r="L24" s="176"/>
    </row>
    <row r="25" spans="1:40" ht="18.75" customHeight="1" thickBot="1" x14ac:dyDescent="0.25">
      <c r="A25" s="183"/>
      <c r="B25" s="163" t="s">
        <v>108</v>
      </c>
      <c r="C25" s="184"/>
      <c r="D25" s="185">
        <f>(SUM(D4:D21))-D22</f>
        <v>0</v>
      </c>
      <c r="E25" s="186"/>
      <c r="F25" s="186"/>
      <c r="G25" s="186"/>
      <c r="H25" s="186"/>
      <c r="I25" s="186"/>
      <c r="J25" s="186"/>
      <c r="K25" s="187"/>
      <c r="L25" s="188"/>
    </row>
    <row r="26" spans="1:40" ht="54" customHeight="1" thickBot="1" x14ac:dyDescent="0.25">
      <c r="A26" s="342" t="s">
        <v>109</v>
      </c>
      <c r="B26" s="335"/>
      <c r="C26" s="335"/>
      <c r="D26" s="341" t="s">
        <v>147</v>
      </c>
      <c r="E26" s="335"/>
      <c r="F26" s="335"/>
      <c r="G26" s="335"/>
      <c r="H26" s="335"/>
      <c r="I26" s="180"/>
      <c r="J26" s="334"/>
      <c r="K26" s="335"/>
      <c r="L26" s="336"/>
    </row>
    <row r="27" spans="1:40" s="22" customFormat="1" ht="45" customHeight="1" thickBot="1" x14ac:dyDescent="0.25">
      <c r="A27" s="61" t="s">
        <v>10</v>
      </c>
      <c r="B27" s="61" t="s">
        <v>46</v>
      </c>
      <c r="C27" s="61" t="s">
        <v>12</v>
      </c>
      <c r="D27" s="62" t="s">
        <v>13</v>
      </c>
      <c r="E27" s="62" t="s">
        <v>14</v>
      </c>
      <c r="F27" s="62" t="s">
        <v>15</v>
      </c>
      <c r="G27" s="62" t="s">
        <v>16</v>
      </c>
      <c r="H27" s="61" t="s">
        <v>47</v>
      </c>
      <c r="I27" s="61" t="s">
        <v>48</v>
      </c>
      <c r="J27" s="63" t="s">
        <v>19</v>
      </c>
      <c r="K27" s="62" t="s">
        <v>20</v>
      </c>
      <c r="L27" s="61" t="s">
        <v>21</v>
      </c>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28.15" customHeight="1" x14ac:dyDescent="0.2">
      <c r="A28" s="90"/>
      <c r="B28" s="91"/>
      <c r="C28" s="91"/>
      <c r="D28" s="79">
        <f t="shared" ref="D28:D42" si="4">SUM(E28:K28)</f>
        <v>0</v>
      </c>
      <c r="E28" s="92"/>
      <c r="F28" s="93"/>
      <c r="G28" s="93"/>
      <c r="H28" s="94"/>
      <c r="I28" s="95"/>
      <c r="J28" s="96"/>
      <c r="K28" s="93"/>
      <c r="L28" s="228"/>
    </row>
    <row r="29" spans="1:40" ht="28.15" customHeight="1" x14ac:dyDescent="0.2">
      <c r="A29" s="84"/>
      <c r="B29" s="85"/>
      <c r="C29" s="85"/>
      <c r="D29" s="86">
        <f t="shared" si="4"/>
        <v>0</v>
      </c>
      <c r="E29" s="98"/>
      <c r="F29" s="99"/>
      <c r="G29" s="99"/>
      <c r="H29" s="100"/>
      <c r="I29" s="101"/>
      <c r="J29" s="102"/>
      <c r="K29" s="99"/>
      <c r="L29" s="229"/>
    </row>
    <row r="30" spans="1:40" ht="28.15" customHeight="1" x14ac:dyDescent="0.2">
      <c r="A30" s="84"/>
      <c r="B30" s="85"/>
      <c r="C30" s="85"/>
      <c r="D30" s="86">
        <f t="shared" si="4"/>
        <v>0</v>
      </c>
      <c r="E30" s="98"/>
      <c r="F30" s="99"/>
      <c r="G30" s="99"/>
      <c r="H30" s="100"/>
      <c r="I30" s="101"/>
      <c r="J30" s="102"/>
      <c r="K30" s="99"/>
      <c r="L30" s="229"/>
    </row>
    <row r="31" spans="1:40" ht="28.15" customHeight="1" x14ac:dyDescent="0.2">
      <c r="A31" s="84"/>
      <c r="B31" s="85"/>
      <c r="C31" s="85"/>
      <c r="D31" s="86">
        <f t="shared" si="4"/>
        <v>0</v>
      </c>
      <c r="E31" s="98"/>
      <c r="F31" s="99"/>
      <c r="G31" s="99"/>
      <c r="H31" s="100"/>
      <c r="I31" s="101"/>
      <c r="J31" s="102"/>
      <c r="K31" s="99"/>
      <c r="L31" s="229"/>
    </row>
    <row r="32" spans="1:40" ht="28.15" customHeight="1" x14ac:dyDescent="0.2">
      <c r="A32" s="84"/>
      <c r="B32" s="85"/>
      <c r="C32" s="85"/>
      <c r="D32" s="86">
        <f t="shared" si="4"/>
        <v>0</v>
      </c>
      <c r="E32" s="98"/>
      <c r="F32" s="99"/>
      <c r="G32" s="99"/>
      <c r="H32" s="100"/>
      <c r="I32" s="101"/>
      <c r="J32" s="102"/>
      <c r="K32" s="99"/>
      <c r="L32" s="229"/>
    </row>
    <row r="33" spans="1:12" ht="28.15" customHeight="1" x14ac:dyDescent="0.2">
      <c r="A33" s="84"/>
      <c r="B33" s="85"/>
      <c r="C33" s="85"/>
      <c r="D33" s="86">
        <f t="shared" si="4"/>
        <v>0</v>
      </c>
      <c r="E33" s="98"/>
      <c r="F33" s="99"/>
      <c r="G33" s="99"/>
      <c r="H33" s="100"/>
      <c r="I33" s="101"/>
      <c r="J33" s="102"/>
      <c r="K33" s="99"/>
      <c r="L33" s="229"/>
    </row>
    <row r="34" spans="1:12" ht="28.15" customHeight="1" x14ac:dyDescent="0.2">
      <c r="A34" s="84"/>
      <c r="B34" s="85"/>
      <c r="C34" s="85"/>
      <c r="D34" s="86">
        <f t="shared" si="4"/>
        <v>0</v>
      </c>
      <c r="E34" s="98"/>
      <c r="F34" s="99"/>
      <c r="G34" s="99"/>
      <c r="H34" s="100"/>
      <c r="I34" s="101"/>
      <c r="J34" s="102"/>
      <c r="K34" s="99"/>
      <c r="L34" s="229"/>
    </row>
    <row r="35" spans="1:12" ht="28.15" customHeight="1" x14ac:dyDescent="0.2">
      <c r="A35" s="84"/>
      <c r="B35" s="85"/>
      <c r="C35" s="85"/>
      <c r="D35" s="86">
        <f t="shared" si="4"/>
        <v>0</v>
      </c>
      <c r="E35" s="98"/>
      <c r="F35" s="99"/>
      <c r="G35" s="99"/>
      <c r="H35" s="100"/>
      <c r="I35" s="101"/>
      <c r="J35" s="102"/>
      <c r="K35" s="99"/>
      <c r="L35" s="229"/>
    </row>
    <row r="36" spans="1:12" ht="28.15" customHeight="1" x14ac:dyDescent="0.2">
      <c r="A36" s="84"/>
      <c r="B36" s="85"/>
      <c r="C36" s="85"/>
      <c r="D36" s="86">
        <f t="shared" si="4"/>
        <v>0</v>
      </c>
      <c r="E36" s="98"/>
      <c r="F36" s="99"/>
      <c r="G36" s="99"/>
      <c r="H36" s="100"/>
      <c r="I36" s="101"/>
      <c r="J36" s="102"/>
      <c r="K36" s="99"/>
      <c r="L36" s="229"/>
    </row>
    <row r="37" spans="1:12" ht="28.15" customHeight="1" x14ac:dyDescent="0.2">
      <c r="A37" s="84"/>
      <c r="B37" s="85"/>
      <c r="C37" s="85"/>
      <c r="D37" s="86">
        <f t="shared" si="4"/>
        <v>0</v>
      </c>
      <c r="E37" s="98"/>
      <c r="F37" s="99"/>
      <c r="G37" s="99"/>
      <c r="H37" s="100"/>
      <c r="I37" s="101"/>
      <c r="J37" s="102"/>
      <c r="K37" s="99"/>
      <c r="L37" s="229"/>
    </row>
    <row r="38" spans="1:12" ht="28.15" customHeight="1" x14ac:dyDescent="0.2">
      <c r="A38" s="84"/>
      <c r="B38" s="85"/>
      <c r="C38" s="85"/>
      <c r="D38" s="86">
        <f t="shared" si="4"/>
        <v>0</v>
      </c>
      <c r="E38" s="98"/>
      <c r="F38" s="99"/>
      <c r="G38" s="99"/>
      <c r="H38" s="100"/>
      <c r="I38" s="101"/>
      <c r="J38" s="102"/>
      <c r="K38" s="99"/>
      <c r="L38" s="229"/>
    </row>
    <row r="39" spans="1:12" ht="28.15" customHeight="1" x14ac:dyDescent="0.2">
      <c r="A39" s="84"/>
      <c r="B39" s="85"/>
      <c r="C39" s="85"/>
      <c r="D39" s="86">
        <f t="shared" si="4"/>
        <v>0</v>
      </c>
      <c r="E39" s="98"/>
      <c r="F39" s="99"/>
      <c r="G39" s="99"/>
      <c r="H39" s="100"/>
      <c r="I39" s="101"/>
      <c r="J39" s="102"/>
      <c r="K39" s="99"/>
      <c r="L39" s="229"/>
    </row>
    <row r="40" spans="1:12" ht="28.15" customHeight="1" x14ac:dyDescent="0.2">
      <c r="A40" s="84"/>
      <c r="B40" s="85"/>
      <c r="C40" s="85"/>
      <c r="D40" s="86">
        <f t="shared" si="4"/>
        <v>0</v>
      </c>
      <c r="E40" s="98"/>
      <c r="F40" s="99"/>
      <c r="G40" s="99"/>
      <c r="H40" s="100"/>
      <c r="I40" s="101"/>
      <c r="J40" s="102"/>
      <c r="K40" s="99"/>
      <c r="L40" s="229"/>
    </row>
    <row r="41" spans="1:12" ht="28.15" customHeight="1" x14ac:dyDescent="0.2">
      <c r="A41" s="84"/>
      <c r="B41" s="85"/>
      <c r="C41" s="85"/>
      <c r="D41" s="86">
        <f t="shared" si="4"/>
        <v>0</v>
      </c>
      <c r="E41" s="98"/>
      <c r="F41" s="99"/>
      <c r="G41" s="99"/>
      <c r="H41" s="100"/>
      <c r="I41" s="101"/>
      <c r="J41" s="102"/>
      <c r="K41" s="99"/>
      <c r="L41" s="229"/>
    </row>
    <row r="42" spans="1:12" ht="28.15" customHeight="1" thickBot="1" x14ac:dyDescent="0.25">
      <c r="A42" s="117"/>
      <c r="B42" s="118"/>
      <c r="C42" s="118"/>
      <c r="D42" s="88">
        <f t="shared" si="4"/>
        <v>0</v>
      </c>
      <c r="E42" s="119"/>
      <c r="F42" s="120"/>
      <c r="G42" s="120"/>
      <c r="H42" s="89"/>
      <c r="I42" s="221"/>
      <c r="J42" s="121"/>
      <c r="K42" s="120"/>
      <c r="L42" s="232"/>
    </row>
    <row r="43" spans="1:12" ht="38.65" customHeight="1" thickTop="1" x14ac:dyDescent="0.2">
      <c r="A43" s="330" t="s">
        <v>150</v>
      </c>
      <c r="B43" s="331"/>
      <c r="C43" s="332"/>
      <c r="D43" s="220">
        <f>SUM(E43:J43)</f>
        <v>0</v>
      </c>
      <c r="E43" s="80"/>
      <c r="F43" s="80"/>
      <c r="G43" s="81"/>
      <c r="H43" s="82"/>
      <c r="I43" s="83"/>
      <c r="J43" s="82"/>
      <c r="K43" s="82"/>
      <c r="L43" s="219" t="s">
        <v>151</v>
      </c>
    </row>
    <row r="44" spans="1:12" ht="38.65" customHeight="1" x14ac:dyDescent="0.2">
      <c r="A44" s="333" t="s">
        <v>150</v>
      </c>
      <c r="B44" s="261"/>
      <c r="C44" s="262"/>
      <c r="D44" s="170">
        <f>SUM(E44:J44)</f>
        <v>0</v>
      </c>
      <c r="E44" s="98"/>
      <c r="F44" s="98"/>
      <c r="G44" s="99"/>
      <c r="H44" s="100"/>
      <c r="I44" s="102"/>
      <c r="J44" s="100"/>
      <c r="K44" s="100"/>
      <c r="L44" s="219" t="s">
        <v>151</v>
      </c>
    </row>
    <row r="45" spans="1:12" ht="38.65" customHeight="1" thickBot="1" x14ac:dyDescent="0.25">
      <c r="A45" s="338" t="s">
        <v>150</v>
      </c>
      <c r="B45" s="339"/>
      <c r="C45" s="340"/>
      <c r="D45" s="171">
        <f>SUM(E45:J45)</f>
        <v>0</v>
      </c>
      <c r="E45" s="166"/>
      <c r="F45" s="167"/>
      <c r="G45" s="167"/>
      <c r="H45" s="168"/>
      <c r="I45" s="169"/>
      <c r="J45" s="105"/>
      <c r="K45" s="105"/>
      <c r="L45" s="219" t="s">
        <v>151</v>
      </c>
    </row>
    <row r="46" spans="1:12" ht="18.75" customHeight="1" thickTop="1" x14ac:dyDescent="0.2">
      <c r="A46" s="310" t="s">
        <v>42</v>
      </c>
      <c r="B46" s="311"/>
      <c r="C46" s="312"/>
      <c r="D46" s="10">
        <f>SUM(E46:K46)</f>
        <v>0</v>
      </c>
      <c r="E46" s="54">
        <f t="shared" ref="E46:K46" si="5">SUM(E28:E45)</f>
        <v>0</v>
      </c>
      <c r="F46" s="54">
        <f t="shared" si="5"/>
        <v>0</v>
      </c>
      <c r="G46" s="54">
        <f t="shared" si="5"/>
        <v>0</v>
      </c>
      <c r="H46" s="54">
        <f t="shared" si="5"/>
        <v>0</v>
      </c>
      <c r="I46" s="54">
        <f t="shared" si="5"/>
        <v>0</v>
      </c>
      <c r="J46" s="54">
        <f t="shared" si="5"/>
        <v>0</v>
      </c>
      <c r="K46" s="54">
        <f t="shared" si="5"/>
        <v>0</v>
      </c>
      <c r="L46" s="58"/>
    </row>
    <row r="47" spans="1:12" ht="18.75" customHeight="1" x14ac:dyDescent="0.2">
      <c r="A47" s="316" t="s">
        <v>149</v>
      </c>
      <c r="B47" s="254"/>
      <c r="C47" s="314"/>
      <c r="D47" s="31">
        <f>Nov!D50</f>
        <v>0</v>
      </c>
      <c r="E47" s="31">
        <f>Nov!E50</f>
        <v>0</v>
      </c>
      <c r="F47" s="31">
        <f>Nov!F50</f>
        <v>0</v>
      </c>
      <c r="G47" s="31">
        <f>Nov!G50</f>
        <v>0</v>
      </c>
      <c r="H47" s="31">
        <f>Nov!H50</f>
        <v>0</v>
      </c>
      <c r="I47" s="31">
        <f>Nov!I50</f>
        <v>0</v>
      </c>
      <c r="J47" s="31">
        <f>Nov!J50</f>
        <v>0</v>
      </c>
      <c r="K47" s="31">
        <f>Nov!K50</f>
        <v>0</v>
      </c>
      <c r="L47" s="59"/>
    </row>
    <row r="48" spans="1:12" ht="18.75" customHeight="1" thickBot="1" x14ac:dyDescent="0.25">
      <c r="A48" s="282" t="s">
        <v>44</v>
      </c>
      <c r="B48" s="283"/>
      <c r="C48" s="284"/>
      <c r="D48" s="11">
        <f t="shared" ref="D48:K48" si="6">D46+D47</f>
        <v>0</v>
      </c>
      <c r="E48" s="11">
        <f t="shared" si="6"/>
        <v>0</v>
      </c>
      <c r="F48" s="11">
        <f t="shared" si="6"/>
        <v>0</v>
      </c>
      <c r="G48" s="11">
        <f t="shared" si="6"/>
        <v>0</v>
      </c>
      <c r="H48" s="11">
        <f t="shared" si="6"/>
        <v>0</v>
      </c>
      <c r="I48" s="11">
        <f t="shared" si="6"/>
        <v>0</v>
      </c>
      <c r="J48" s="11">
        <f t="shared" si="6"/>
        <v>0</v>
      </c>
      <c r="K48" s="11">
        <f t="shared" si="6"/>
        <v>0</v>
      </c>
      <c r="L48" s="60"/>
    </row>
    <row r="49" spans="1:40" ht="18.75" customHeight="1" x14ac:dyDescent="0.2">
      <c r="A49" s="6"/>
      <c r="B49" s="7" t="s">
        <v>112</v>
      </c>
      <c r="C49" s="6"/>
      <c r="D49" s="9">
        <f>(SUM(D28:D45))-D46</f>
        <v>0</v>
      </c>
      <c r="E49" s="8"/>
      <c r="F49" s="8"/>
      <c r="G49" s="8"/>
      <c r="H49" s="8"/>
      <c r="I49" s="8"/>
      <c r="J49" s="8"/>
      <c r="K49" s="5"/>
    </row>
    <row r="50" spans="1:40" s="67" customFormat="1" ht="54" customHeight="1" x14ac:dyDescent="0.2">
      <c r="A50" s="287" t="s">
        <v>70</v>
      </c>
      <c r="B50" s="259"/>
      <c r="C50" s="259"/>
      <c r="D50" s="259"/>
      <c r="E50" s="239" t="s">
        <v>147</v>
      </c>
      <c r="F50" s="66"/>
      <c r="G50" s="66"/>
      <c r="H50" s="66"/>
      <c r="I50" s="66"/>
      <c r="J50" s="258"/>
      <c r="K50" s="259"/>
      <c r="L50" s="259"/>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37.5" customHeight="1" x14ac:dyDescent="0.25">
      <c r="A51" s="253" t="s">
        <v>72</v>
      </c>
      <c r="B51" s="254"/>
      <c r="C51" s="254"/>
      <c r="D51" s="254"/>
      <c r="E51" s="254"/>
      <c r="F51" s="254"/>
      <c r="G51" s="254"/>
      <c r="H51" s="254"/>
      <c r="I51" s="254"/>
      <c r="J51" s="254"/>
      <c r="K51" s="254"/>
      <c r="L51" s="124"/>
    </row>
    <row r="52" spans="1:40" ht="22.5" customHeight="1" x14ac:dyDescent="0.2">
      <c r="A52" s="275" t="s">
        <v>73</v>
      </c>
      <c r="B52" s="254"/>
      <c r="C52" s="20"/>
      <c r="D52" s="13">
        <f>Nov!D57</f>
        <v>0</v>
      </c>
      <c r="E52" s="274" t="s">
        <v>152</v>
      </c>
      <c r="F52" s="254"/>
      <c r="G52" s="254"/>
      <c r="H52" s="254"/>
      <c r="I52" s="254"/>
      <c r="J52" s="254"/>
      <c r="K52" s="254"/>
      <c r="L52" s="254"/>
    </row>
    <row r="53" spans="1:40" ht="22.5" customHeight="1" x14ac:dyDescent="0.2">
      <c r="A53" s="275" t="s">
        <v>74</v>
      </c>
      <c r="B53" s="254"/>
      <c r="C53" s="20"/>
      <c r="D53" s="13">
        <f>D22</f>
        <v>0</v>
      </c>
      <c r="E53" s="24"/>
      <c r="F53" s="25"/>
      <c r="G53" s="25"/>
      <c r="H53" s="25"/>
      <c r="I53" s="25"/>
      <c r="J53" s="25"/>
      <c r="K53" s="25"/>
    </row>
    <row r="54" spans="1:40" ht="22.5" customHeight="1" x14ac:dyDescent="0.2">
      <c r="A54" s="275" t="s">
        <v>75</v>
      </c>
      <c r="B54" s="254"/>
      <c r="C54" s="20"/>
      <c r="D54" s="13">
        <f>D46</f>
        <v>0</v>
      </c>
      <c r="E54" s="24"/>
      <c r="F54" s="25"/>
      <c r="G54" s="25"/>
      <c r="H54" s="25"/>
      <c r="I54" s="25"/>
      <c r="J54" s="25"/>
      <c r="K54" s="25"/>
    </row>
    <row r="55" spans="1:40" ht="22.5" customHeight="1" x14ac:dyDescent="0.2">
      <c r="A55" s="263" t="s">
        <v>76</v>
      </c>
      <c r="B55" s="254"/>
      <c r="C55" s="254"/>
      <c r="D55" s="57">
        <f>SUM(D52:D53)-D54</f>
        <v>0</v>
      </c>
      <c r="E55" s="274"/>
      <c r="F55" s="254"/>
      <c r="G55" s="254"/>
      <c r="H55" s="254"/>
      <c r="I55" s="254"/>
      <c r="J55" s="254"/>
      <c r="K55" s="254"/>
      <c r="L55" s="254"/>
    </row>
    <row r="56" spans="1:40" ht="37.5" customHeight="1" x14ac:dyDescent="0.25">
      <c r="A56" s="253" t="s">
        <v>77</v>
      </c>
      <c r="B56" s="254"/>
      <c r="C56" s="15"/>
      <c r="D56" s="4"/>
      <c r="E56" s="4"/>
      <c r="F56" s="15"/>
      <c r="G56" s="15"/>
      <c r="H56" s="15"/>
      <c r="I56" s="15"/>
      <c r="J56" s="15"/>
      <c r="K56" s="15"/>
    </row>
    <row r="57" spans="1:40" ht="22.5" customHeight="1" x14ac:dyDescent="0.2">
      <c r="A57" s="275" t="s">
        <v>78</v>
      </c>
      <c r="B57" s="254"/>
      <c r="D57" s="108">
        <v>0</v>
      </c>
      <c r="E57" s="337" t="s">
        <v>153</v>
      </c>
      <c r="F57" s="254"/>
      <c r="G57" s="254"/>
      <c r="H57" s="254"/>
      <c r="I57" s="254"/>
      <c r="J57" s="254"/>
      <c r="K57" s="254"/>
      <c r="L57" s="254"/>
    </row>
    <row r="58" spans="1:40" ht="22.5" customHeight="1" x14ac:dyDescent="0.2">
      <c r="A58" s="275" t="s">
        <v>79</v>
      </c>
      <c r="B58" s="254"/>
      <c r="D58" s="108">
        <v>0</v>
      </c>
      <c r="E58" s="274" t="s">
        <v>115</v>
      </c>
      <c r="F58" s="254"/>
      <c r="G58" s="254"/>
      <c r="H58" s="254"/>
      <c r="I58" s="254"/>
      <c r="J58" s="254"/>
      <c r="K58" s="254"/>
      <c r="L58" s="254"/>
    </row>
    <row r="59" spans="1:40" ht="22.5" customHeight="1" x14ac:dyDescent="0.2">
      <c r="A59" s="275" t="s">
        <v>80</v>
      </c>
      <c r="B59" s="254"/>
      <c r="D59" s="133">
        <f>SUM(D61:D66)</f>
        <v>0</v>
      </c>
      <c r="E59" s="26"/>
    </row>
    <row r="60" spans="1:40" ht="22.5" customHeight="1" x14ac:dyDescent="0.2">
      <c r="A60" s="122"/>
      <c r="B60" s="123" t="s">
        <v>81</v>
      </c>
      <c r="D60" s="26"/>
      <c r="E60" s="26"/>
    </row>
    <row r="61" spans="1:40" ht="22.5" customHeight="1" x14ac:dyDescent="0.2">
      <c r="A61" s="12"/>
      <c r="B61" s="132"/>
      <c r="C61" s="20"/>
      <c r="D61" s="108">
        <v>0</v>
      </c>
      <c r="E61" s="279" t="s">
        <v>116</v>
      </c>
      <c r="F61" s="254"/>
      <c r="G61" s="254"/>
      <c r="H61" s="254"/>
      <c r="I61" s="254"/>
      <c r="J61" s="254"/>
      <c r="K61" s="254"/>
      <c r="L61" s="254"/>
    </row>
    <row r="62" spans="1:40" ht="22.5" customHeight="1" x14ac:dyDescent="0.2">
      <c r="A62" s="12"/>
      <c r="B62" s="132"/>
      <c r="C62" s="17"/>
      <c r="D62" s="108">
        <v>0</v>
      </c>
      <c r="E62" s="254"/>
      <c r="F62" s="254"/>
      <c r="G62" s="254"/>
      <c r="H62" s="254"/>
      <c r="I62" s="254"/>
      <c r="J62" s="254"/>
      <c r="K62" s="254"/>
      <c r="L62" s="254"/>
    </row>
    <row r="63" spans="1:40" ht="22.5" customHeight="1" x14ac:dyDescent="0.2">
      <c r="A63" s="12"/>
      <c r="B63" s="132"/>
      <c r="C63" s="17"/>
      <c r="D63" s="108">
        <v>0</v>
      </c>
      <c r="E63" s="254"/>
      <c r="F63" s="254"/>
      <c r="G63" s="254"/>
      <c r="H63" s="254"/>
      <c r="I63" s="254"/>
      <c r="J63" s="254"/>
      <c r="K63" s="254"/>
      <c r="L63" s="254"/>
    </row>
    <row r="64" spans="1:40" ht="22.5" customHeight="1" x14ac:dyDescent="0.2">
      <c r="A64" s="12"/>
      <c r="B64" s="132"/>
      <c r="C64" s="17"/>
      <c r="D64" s="108">
        <v>0</v>
      </c>
      <c r="E64" s="254"/>
      <c r="F64" s="254"/>
      <c r="G64" s="254"/>
      <c r="H64" s="254"/>
      <c r="I64" s="254"/>
      <c r="J64" s="254"/>
      <c r="K64" s="254"/>
      <c r="L64" s="254"/>
    </row>
    <row r="65" spans="1:16" ht="22.5" customHeight="1" x14ac:dyDescent="0.2">
      <c r="A65" s="12"/>
      <c r="B65" s="132"/>
      <c r="C65" s="17"/>
      <c r="D65" s="108">
        <v>0</v>
      </c>
      <c r="E65" s="254"/>
      <c r="F65" s="254"/>
      <c r="G65" s="254"/>
      <c r="H65" s="254"/>
      <c r="I65" s="254"/>
      <c r="J65" s="254"/>
      <c r="K65" s="254"/>
      <c r="L65" s="254"/>
    </row>
    <row r="66" spans="1:16" ht="22.5" customHeight="1" x14ac:dyDescent="0.2">
      <c r="A66" s="12"/>
      <c r="B66" s="132"/>
      <c r="C66" s="17"/>
      <c r="D66" s="108">
        <v>0</v>
      </c>
      <c r="E66" s="254"/>
      <c r="F66" s="254"/>
      <c r="G66" s="254"/>
      <c r="H66" s="254"/>
      <c r="I66" s="254"/>
      <c r="J66" s="254"/>
      <c r="K66" s="254"/>
      <c r="L66" s="254"/>
    </row>
    <row r="67" spans="1:16" ht="22.5" customHeight="1" x14ac:dyDescent="0.2">
      <c r="A67" s="26"/>
      <c r="B67" s="26"/>
      <c r="C67" s="26"/>
      <c r="D67" s="26"/>
    </row>
    <row r="68" spans="1:16" ht="22.5" customHeight="1" x14ac:dyDescent="0.2">
      <c r="A68" s="263" t="s">
        <v>82</v>
      </c>
      <c r="B68" s="254"/>
      <c r="C68" s="254"/>
      <c r="D68" s="57">
        <f>SUM(D57:D58)-D59</f>
        <v>0</v>
      </c>
      <c r="E68" s="286" t="s">
        <v>154</v>
      </c>
      <c r="F68" s="254"/>
      <c r="G68" s="254"/>
      <c r="H68" s="254"/>
      <c r="I68" s="254"/>
      <c r="J68" s="254"/>
      <c r="K68" s="254"/>
      <c r="L68" s="254"/>
      <c r="M68" s="2"/>
      <c r="N68" s="2"/>
      <c r="O68" s="2"/>
      <c r="P68" s="2"/>
    </row>
    <row r="69" spans="1:16" ht="22.5" customHeight="1" x14ac:dyDescent="0.2">
      <c r="A69" s="263"/>
      <c r="B69" s="254"/>
      <c r="C69" s="254"/>
      <c r="D69" s="29"/>
      <c r="L69" s="2"/>
      <c r="M69" s="2"/>
      <c r="N69" s="2"/>
      <c r="O69" s="2"/>
      <c r="P69" s="2"/>
    </row>
    <row r="70" spans="1:16" ht="33" customHeight="1" x14ac:dyDescent="0.2">
      <c r="A70" s="277" t="s">
        <v>83</v>
      </c>
      <c r="B70" s="254"/>
      <c r="C70" s="254"/>
      <c r="D70" s="226">
        <f>D55-D68</f>
        <v>0</v>
      </c>
      <c r="E70" s="276" t="s">
        <v>118</v>
      </c>
      <c r="F70" s="254"/>
      <c r="G70" s="254"/>
      <c r="H70" s="254"/>
      <c r="I70" s="254"/>
      <c r="J70" s="254"/>
      <c r="K70" s="254"/>
      <c r="L70" s="254"/>
    </row>
    <row r="71" spans="1:16" x14ac:dyDescent="0.2">
      <c r="A71" s="22"/>
      <c r="B71" s="22"/>
      <c r="C71" s="22"/>
      <c r="D71" s="22"/>
      <c r="E71" s="22"/>
      <c r="F71" s="22"/>
      <c r="G71" s="22"/>
      <c r="H71" s="22"/>
      <c r="I71" s="22"/>
      <c r="J71" s="22"/>
      <c r="K71" s="22"/>
      <c r="L71" s="22"/>
    </row>
    <row r="72" spans="1:16" x14ac:dyDescent="0.2">
      <c r="A72" s="22"/>
      <c r="B72" s="22"/>
      <c r="C72" s="22"/>
      <c r="D72" s="22"/>
      <c r="E72" s="22"/>
      <c r="F72" s="22"/>
      <c r="G72" s="22"/>
      <c r="H72" s="22"/>
      <c r="I72" s="22"/>
      <c r="J72" s="22"/>
      <c r="K72" s="22"/>
      <c r="L72" s="22"/>
    </row>
    <row r="73" spans="1:16" ht="61.5" customHeight="1" x14ac:dyDescent="0.2">
      <c r="A73" s="22"/>
      <c r="B73" s="137" t="s">
        <v>119</v>
      </c>
      <c r="C73" s="136"/>
      <c r="D73" s="136"/>
      <c r="E73" s="233" t="str">
        <f>D2</f>
        <v>December 2026</v>
      </c>
      <c r="G73" s="136"/>
      <c r="H73" s="136"/>
      <c r="I73" s="136"/>
      <c r="J73" s="304"/>
      <c r="K73" s="254"/>
      <c r="L73" s="254"/>
      <c r="M73" s="162"/>
    </row>
    <row r="74" spans="1:16" ht="33.75" customHeight="1" x14ac:dyDescent="0.2">
      <c r="A74" s="173" t="s">
        <v>73</v>
      </c>
      <c r="C74" s="305">
        <f>D52</f>
        <v>0</v>
      </c>
      <c r="D74" s="254"/>
      <c r="E74" s="136"/>
      <c r="F74" s="136"/>
      <c r="G74" s="136"/>
      <c r="H74" s="136"/>
      <c r="I74" s="136"/>
      <c r="J74" s="136"/>
      <c r="K74" s="136"/>
      <c r="L74" s="136"/>
    </row>
    <row r="75" spans="1:16" ht="27" customHeight="1" x14ac:dyDescent="0.2">
      <c r="A75" s="138" t="s">
        <v>120</v>
      </c>
      <c r="B75" s="142"/>
      <c r="C75" s="139"/>
      <c r="D75" s="139"/>
      <c r="E75" s="317">
        <f>D53</f>
        <v>0</v>
      </c>
      <c r="F75" s="254"/>
      <c r="G75" s="140" t="s">
        <v>121</v>
      </c>
      <c r="H75" s="141"/>
      <c r="I75" s="141"/>
      <c r="J75" s="141"/>
      <c r="K75" s="319">
        <f>D54</f>
        <v>0</v>
      </c>
      <c r="L75" s="254"/>
    </row>
    <row r="76" spans="1:16" ht="10.5" customHeight="1" x14ac:dyDescent="0.2">
      <c r="A76" s="148"/>
      <c r="B76" s="22"/>
      <c r="C76" s="149"/>
      <c r="D76" s="149"/>
      <c r="E76" s="150"/>
      <c r="F76" s="150"/>
      <c r="G76" s="148"/>
      <c r="H76" s="149"/>
      <c r="I76" s="149"/>
      <c r="J76" s="149"/>
      <c r="K76" s="151"/>
      <c r="L76" s="151"/>
    </row>
    <row r="77" spans="1:16" x14ac:dyDescent="0.2">
      <c r="A77" s="22"/>
      <c r="B77" s="22"/>
      <c r="C77" s="22"/>
      <c r="D77" s="22"/>
      <c r="E77" s="22"/>
      <c r="F77" s="22"/>
      <c r="G77" s="22"/>
      <c r="H77" s="22"/>
      <c r="I77" s="22"/>
      <c r="J77" s="22"/>
      <c r="K77" s="22"/>
      <c r="L77" s="22"/>
    </row>
    <row r="78" spans="1:16" x14ac:dyDescent="0.2">
      <c r="A78" s="22"/>
      <c r="B78" s="22"/>
      <c r="C78" s="22"/>
      <c r="D78" s="22"/>
      <c r="E78" s="22"/>
      <c r="F78" s="22"/>
      <c r="G78" s="22"/>
      <c r="H78" s="22"/>
      <c r="I78" s="22"/>
      <c r="J78" s="22"/>
      <c r="K78" s="22"/>
      <c r="L78" s="22"/>
    </row>
    <row r="79" spans="1:16" x14ac:dyDescent="0.2">
      <c r="A79" s="22"/>
      <c r="B79" s="22"/>
      <c r="C79" s="22"/>
      <c r="D79" s="22"/>
      <c r="E79" s="22"/>
      <c r="F79" s="22"/>
      <c r="G79" s="22"/>
      <c r="H79" s="22"/>
      <c r="I79" s="22"/>
      <c r="J79" s="22"/>
      <c r="K79" s="22"/>
      <c r="L79" s="22"/>
    </row>
    <row r="80" spans="1:16"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s="143" customFormat="1" ht="24" customHeight="1" x14ac:dyDescent="0.2">
      <c r="A108" s="144" t="s">
        <v>122</v>
      </c>
      <c r="B108" s="145"/>
      <c r="C108" s="144"/>
      <c r="D108" s="306">
        <f>D55</f>
        <v>0</v>
      </c>
      <c r="E108" s="307"/>
      <c r="F108" s="307"/>
      <c r="G108" s="152" t="s">
        <v>123</v>
      </c>
      <c r="H108" s="152"/>
      <c r="I108" s="152"/>
      <c r="J108" s="152"/>
      <c r="K108" s="318">
        <f>D59</f>
        <v>0</v>
      </c>
      <c r="L108" s="307"/>
    </row>
    <row r="109" spans="1:12" s="143" customFormat="1" ht="24" customHeight="1" x14ac:dyDescent="0.2">
      <c r="A109" s="144" t="s">
        <v>124</v>
      </c>
      <c r="B109" s="145"/>
      <c r="C109" s="146"/>
      <c r="D109" s="306">
        <f>D68</f>
        <v>0</v>
      </c>
      <c r="E109" s="307"/>
      <c r="F109" s="307"/>
      <c r="G109" s="152" t="s">
        <v>125</v>
      </c>
      <c r="H109" s="152"/>
      <c r="I109" s="152"/>
      <c r="J109" s="152"/>
      <c r="K109" s="318">
        <f>D58</f>
        <v>0</v>
      </c>
      <c r="L109" s="307"/>
    </row>
    <row r="110" spans="1:12" x14ac:dyDescent="0.2">
      <c r="A110" s="22"/>
      <c r="B110" s="22"/>
      <c r="C110" s="22"/>
      <c r="D110" s="22"/>
      <c r="E110" s="22"/>
      <c r="F110" s="22"/>
      <c r="G110" s="22"/>
      <c r="H110" s="22"/>
      <c r="I110" s="22"/>
      <c r="J110" s="22"/>
      <c r="K110" s="22"/>
      <c r="L110" s="22"/>
    </row>
    <row r="111" spans="1:12" ht="19.899999999999999" customHeight="1" x14ac:dyDescent="0.25">
      <c r="A111" s="153" t="s">
        <v>126</v>
      </c>
      <c r="B111" s="22"/>
      <c r="C111" s="22"/>
      <c r="D111" s="22"/>
      <c r="E111" s="22"/>
      <c r="F111" s="22"/>
      <c r="G111" s="22"/>
      <c r="H111" s="22"/>
      <c r="I111" s="22"/>
      <c r="J111" s="22"/>
      <c r="K111" s="22"/>
      <c r="L111" s="22"/>
    </row>
    <row r="112" spans="1:12" x14ac:dyDescent="0.2">
      <c r="A112" s="329"/>
      <c r="B112" s="296"/>
      <c r="C112" s="296"/>
      <c r="D112" s="296"/>
      <c r="E112" s="296"/>
      <c r="F112" s="296"/>
      <c r="G112" s="296"/>
      <c r="H112" s="296"/>
      <c r="I112" s="296"/>
      <c r="J112" s="296"/>
      <c r="K112" s="296"/>
      <c r="L112" s="296"/>
    </row>
    <row r="113" spans="1:12" x14ac:dyDescent="0.2">
      <c r="A113" s="296"/>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2"/>
      <c r="B120" s="22"/>
      <c r="C120" s="22"/>
      <c r="D120" s="22"/>
      <c r="E120" s="22"/>
      <c r="F120" s="22"/>
      <c r="G120" s="22"/>
      <c r="H120" s="22"/>
      <c r="I120" s="22"/>
      <c r="J120" s="22"/>
      <c r="K120" s="22"/>
      <c r="L120" s="22"/>
    </row>
  </sheetData>
  <sheetProtection algorithmName="SHA-512" hashValue="3uZcEow2sqVKkWj783C4sRKH4DYx11F6vt02QEVMQsPxBZCFqaTKgEnVMSJ/iFk9KGyhuEEb9PuX58Zbww1+tg==" saltValue="Jk3ip1R7G1db0uo2Mq8zMQ==" spinCount="100000" sheet="1" objects="1" scenarios="1" selectLockedCells="1"/>
  <mergeCells count="46">
    <mergeCell ref="A1:L1"/>
    <mergeCell ref="A70:C70"/>
    <mergeCell ref="E75:F75"/>
    <mergeCell ref="D108:F108"/>
    <mergeCell ref="A58:B58"/>
    <mergeCell ref="D26:H26"/>
    <mergeCell ref="A23:C23"/>
    <mergeCell ref="A26:C26"/>
    <mergeCell ref="A2:C2"/>
    <mergeCell ref="A24:C24"/>
    <mergeCell ref="A51:K51"/>
    <mergeCell ref="C74:D74"/>
    <mergeCell ref="E52:L52"/>
    <mergeCell ref="E70:L70"/>
    <mergeCell ref="D109:F109"/>
    <mergeCell ref="A53:B53"/>
    <mergeCell ref="E57:L57"/>
    <mergeCell ref="A52:B52"/>
    <mergeCell ref="A45:C45"/>
    <mergeCell ref="A50:D50"/>
    <mergeCell ref="K109:L109"/>
    <mergeCell ref="A54:B54"/>
    <mergeCell ref="A47:C47"/>
    <mergeCell ref="A48:C48"/>
    <mergeCell ref="E58:L58"/>
    <mergeCell ref="A59:B59"/>
    <mergeCell ref="A46:C46"/>
    <mergeCell ref="E68:L68"/>
    <mergeCell ref="K108:L108"/>
    <mergeCell ref="E55:L55"/>
    <mergeCell ref="A112:L119"/>
    <mergeCell ref="D2:H2"/>
    <mergeCell ref="A22:C22"/>
    <mergeCell ref="K75:L75"/>
    <mergeCell ref="A56:B56"/>
    <mergeCell ref="J50:L50"/>
    <mergeCell ref="A69:C69"/>
    <mergeCell ref="A43:C43"/>
    <mergeCell ref="E61:L66"/>
    <mergeCell ref="A68:C68"/>
    <mergeCell ref="J2:L2"/>
    <mergeCell ref="A44:C44"/>
    <mergeCell ref="A57:B57"/>
    <mergeCell ref="J73:L73"/>
    <mergeCell ref="J26:L26"/>
    <mergeCell ref="A55:C55"/>
  </mergeCells>
  <conditionalFormatting sqref="B61:B66">
    <cfRule type="cellIs" dxfId="21" priority="11" stopIfTrue="1" operator="equal">
      <formula>0</formula>
    </cfRule>
  </conditionalFormatting>
  <conditionalFormatting sqref="D4:D21">
    <cfRule type="cellIs" dxfId="20" priority="1" stopIfTrue="1" operator="equal">
      <formula>0</formula>
    </cfRule>
  </conditionalFormatting>
  <conditionalFormatting sqref="D28:D45">
    <cfRule type="cellIs" dxfId="19" priority="27" stopIfTrue="1" operator="equal">
      <formula>0</formula>
    </cfRule>
  </conditionalFormatting>
  <conditionalFormatting sqref="D52:D55">
    <cfRule type="cellIs" dxfId="18" priority="12" stopIfTrue="1" operator="equal">
      <formula>0</formula>
    </cfRule>
  </conditionalFormatting>
  <conditionalFormatting sqref="D57:D59">
    <cfRule type="cellIs" dxfId="17" priority="9" stopIfTrue="1" operator="equal">
      <formula>0</formula>
    </cfRule>
  </conditionalFormatting>
  <conditionalFormatting sqref="D61:D66">
    <cfRule type="cellIs" dxfId="16" priority="10" stopIfTrue="1" operator="equal">
      <formula>0</formula>
    </cfRule>
  </conditionalFormatting>
  <conditionalFormatting sqref="D68">
    <cfRule type="cellIs" dxfId="15" priority="8" operator="notEqual">
      <formula>$D$55</formula>
    </cfRule>
  </conditionalFormatting>
  <conditionalFormatting sqref="D68:D69">
    <cfRule type="cellIs" dxfId="14" priority="17" stopIfTrue="1" operator="equal">
      <formula>0</formula>
    </cfRule>
  </conditionalFormatting>
  <conditionalFormatting sqref="D70">
    <cfRule type="cellIs" dxfId="13" priority="3" operator="greaterThan">
      <formula>0</formula>
    </cfRule>
    <cfRule type="cellIs" dxfId="12" priority="4" operator="lessThan">
      <formula>0</formula>
    </cfRule>
    <cfRule type="cellIs" dxfId="11" priority="5" stopIfTrue="1" operator="equal">
      <formula>0</formula>
    </cfRule>
  </conditionalFormatting>
  <conditionalFormatting sqref="E53:E54">
    <cfRule type="cellIs" dxfId="10"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3" manualBreakCount="3">
    <brk id="25" max="11" man="1"/>
    <brk id="49" max="11" man="1"/>
    <brk id="119"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rgb="FF0070C0"/>
  </sheetPr>
  <dimension ref="A1:K90"/>
  <sheetViews>
    <sheetView topLeftCell="A26" zoomScaleNormal="100" zoomScaleSheetLayoutView="100" workbookViewId="0">
      <selection activeCell="L82" sqref="L82"/>
    </sheetView>
  </sheetViews>
  <sheetFormatPr defaultColWidth="9.140625" defaultRowHeight="12.75" x14ac:dyDescent="0.2"/>
  <cols>
    <col min="1" max="1" width="1.7109375" style="1" customWidth="1"/>
    <col min="2" max="2" width="29.85546875" style="1" customWidth="1"/>
    <col min="3" max="3" width="19.140625" style="1" customWidth="1"/>
    <col min="4" max="4" width="28.28515625" style="1" customWidth="1"/>
    <col min="5" max="5" width="19" style="1" customWidth="1"/>
    <col min="6" max="6" width="1.85546875" style="1" customWidth="1"/>
    <col min="7" max="9" width="9.140625" style="1" customWidth="1"/>
    <col min="10" max="10" width="18" style="1" customWidth="1"/>
    <col min="11" max="11" width="9.140625" style="1" customWidth="1"/>
    <col min="12" max="16384" width="9.140625" style="1"/>
  </cols>
  <sheetData>
    <row r="1" spans="1:6" ht="76.5" customHeight="1" x14ac:dyDescent="0.25">
      <c r="A1" s="300"/>
      <c r="B1" s="250"/>
      <c r="C1" s="254"/>
      <c r="D1" s="254"/>
      <c r="E1" s="254"/>
      <c r="F1" s="300"/>
    </row>
    <row r="2" spans="1:6" ht="23.1" customHeight="1" x14ac:dyDescent="0.2">
      <c r="A2" s="254"/>
      <c r="B2" s="344" t="s">
        <v>191</v>
      </c>
      <c r="C2" s="344"/>
      <c r="D2" s="344"/>
      <c r="E2" s="344"/>
      <c r="F2" s="254"/>
    </row>
    <row r="3" spans="1:6" ht="9" customHeight="1" x14ac:dyDescent="0.2">
      <c r="A3" s="254"/>
      <c r="B3" s="344"/>
      <c r="C3" s="344"/>
      <c r="D3" s="344"/>
      <c r="E3" s="344"/>
      <c r="F3" s="254"/>
    </row>
    <row r="4" spans="1:6" ht="22.5" customHeight="1" x14ac:dyDescent="0.25">
      <c r="A4" s="254"/>
      <c r="B4" s="343" t="s">
        <v>155</v>
      </c>
      <c r="C4" s="254"/>
      <c r="D4" s="254"/>
      <c r="E4" s="254"/>
      <c r="F4" s="254"/>
    </row>
    <row r="5" spans="1:6" ht="36.75" customHeight="1" x14ac:dyDescent="0.2">
      <c r="A5" s="254"/>
      <c r="B5" s="172" t="s">
        <v>156</v>
      </c>
      <c r="C5" s="172" t="s">
        <v>157</v>
      </c>
      <c r="D5" s="172" t="s">
        <v>158</v>
      </c>
      <c r="E5" s="172" t="s">
        <v>157</v>
      </c>
      <c r="F5" s="254"/>
    </row>
    <row r="6" spans="1:6" ht="36.75" customHeight="1" x14ac:dyDescent="0.2">
      <c r="A6" s="254"/>
      <c r="B6" s="14" t="str">
        <f>Dec!E3</f>
        <v>MEALS</v>
      </c>
      <c r="C6" s="128">
        <f>Dec!E24</f>
        <v>0</v>
      </c>
      <c r="D6" s="14" t="str">
        <f>Dec!E27</f>
        <v>MEALS</v>
      </c>
      <c r="E6" s="128">
        <f>Dec!E48</f>
        <v>0</v>
      </c>
      <c r="F6" s="254"/>
    </row>
    <row r="7" spans="1:6" ht="36.75" customHeight="1" x14ac:dyDescent="0.2">
      <c r="A7" s="254"/>
      <c r="B7" s="14" t="str">
        <f>Dec!F3</f>
        <v>FUNCTIONS</v>
      </c>
      <c r="C7" s="128">
        <f>Dec!F24</f>
        <v>0</v>
      </c>
      <c r="D7" s="14" t="str">
        <f>Dec!F27</f>
        <v>FUNCTIONS</v>
      </c>
      <c r="E7" s="128">
        <f>Dec!F48</f>
        <v>0</v>
      </c>
      <c r="F7" s="254"/>
    </row>
    <row r="8" spans="1:6" ht="36.75" customHeight="1" x14ac:dyDescent="0.2">
      <c r="A8" s="254"/>
      <c r="B8" s="14" t="str">
        <f>Dec!G3</f>
        <v>RAFFLES</v>
      </c>
      <c r="C8" s="128">
        <f>Dec!G24</f>
        <v>0</v>
      </c>
      <c r="D8" s="14" t="str">
        <f>Dec!G27</f>
        <v>RAFFLES</v>
      </c>
      <c r="E8" s="128">
        <f>Dec!G48</f>
        <v>0</v>
      </c>
      <c r="F8" s="254"/>
    </row>
    <row r="9" spans="1:6" ht="36.75" customHeight="1" x14ac:dyDescent="0.2">
      <c r="A9" s="254"/>
      <c r="B9" s="110" t="str">
        <f>Dec!H3</f>
        <v>DONATIONS</v>
      </c>
      <c r="C9" s="128">
        <f>Dec!H24</f>
        <v>0</v>
      </c>
      <c r="D9" s="110" t="str">
        <f>Dec!H27</f>
        <v>DONATIONS, including members subs</v>
      </c>
      <c r="E9" s="128">
        <f>Dec!H48</f>
        <v>0</v>
      </c>
      <c r="F9" s="254"/>
    </row>
    <row r="10" spans="1:6" ht="36.75" customHeight="1" x14ac:dyDescent="0.2">
      <c r="A10" s="254"/>
      <c r="B10" s="14" t="str">
        <f>Dec!I3</f>
        <v>MEMBERS SUBS/
JOINING FEES</v>
      </c>
      <c r="C10" s="128">
        <f>Dec!I24</f>
        <v>0</v>
      </c>
      <c r="D10" s="110" t="str">
        <f>Dec!I27</f>
        <v>JOINING FEES</v>
      </c>
      <c r="E10" s="128">
        <f>Dec!I48</f>
        <v>0</v>
      </c>
      <c r="F10" s="254"/>
    </row>
    <row r="11" spans="1:6" ht="36.75" customHeight="1" x14ac:dyDescent="0.2">
      <c r="A11" s="254"/>
      <c r="B11" s="14" t="str">
        <f>Dec!J3</f>
        <v>LEARNING FOR LIFE</v>
      </c>
      <c r="C11" s="128">
        <f>Dec!J24</f>
        <v>0</v>
      </c>
      <c r="D11" s="14" t="str">
        <f>Dec!J27</f>
        <v>LEARNING FOR LIFE</v>
      </c>
      <c r="E11" s="128">
        <f>Dec!J48</f>
        <v>0</v>
      </c>
      <c r="F11" s="254"/>
    </row>
    <row r="12" spans="1:6" ht="36.75" customHeight="1" x14ac:dyDescent="0.2">
      <c r="A12" s="254"/>
      <c r="B12" s="14" t="str">
        <f>Dec!K3</f>
        <v>OTHERS</v>
      </c>
      <c r="C12" s="128">
        <f>Dec!K24</f>
        <v>0</v>
      </c>
      <c r="D12" s="14" t="str">
        <f>Dec!K27</f>
        <v>OTHERS</v>
      </c>
      <c r="E12" s="128">
        <f>Dec!K48</f>
        <v>0</v>
      </c>
      <c r="F12" s="254"/>
    </row>
    <row r="13" spans="1:6" ht="36.75" customHeight="1" x14ac:dyDescent="0.2">
      <c r="A13" s="254"/>
      <c r="B13" s="129" t="s">
        <v>159</v>
      </c>
      <c r="C13" s="130">
        <f>SUM(C6:C12)</f>
        <v>0</v>
      </c>
      <c r="D13" s="129" t="s">
        <v>160</v>
      </c>
      <c r="E13" s="130">
        <f>SUM(E6:E12)</f>
        <v>0</v>
      </c>
      <c r="F13" s="254"/>
    </row>
    <row r="14" spans="1:6" ht="19.149999999999999" customHeight="1" x14ac:dyDescent="0.2">
      <c r="A14" s="254"/>
      <c r="B14" s="112"/>
      <c r="C14" s="112"/>
      <c r="D14" s="300"/>
      <c r="E14" s="254"/>
      <c r="F14" s="254"/>
    </row>
    <row r="15" spans="1:6" ht="36.75" customHeight="1" x14ac:dyDescent="0.3">
      <c r="A15" s="254"/>
      <c r="B15" s="347" t="s">
        <v>161</v>
      </c>
      <c r="C15" s="254"/>
      <c r="D15" s="254"/>
      <c r="E15" s="116"/>
      <c r="F15" s="254"/>
    </row>
    <row r="16" spans="1:6" ht="18.600000000000001" customHeight="1" x14ac:dyDescent="0.2">
      <c r="A16" s="254"/>
      <c r="B16" s="351" t="s">
        <v>72</v>
      </c>
      <c r="C16" s="254"/>
      <c r="D16" s="113"/>
      <c r="E16" s="113"/>
      <c r="F16" s="254"/>
    </row>
    <row r="17" spans="1:11" ht="23.25" customHeight="1" x14ac:dyDescent="0.2">
      <c r="A17" s="254"/>
      <c r="B17" s="275" t="s">
        <v>162</v>
      </c>
      <c r="C17" s="254"/>
      <c r="D17" s="126">
        <f>Jan!D54</f>
        <v>0</v>
      </c>
      <c r="E17" s="26"/>
      <c r="F17" s="254"/>
    </row>
    <row r="18" spans="1:11" ht="23.25" customHeight="1" x14ac:dyDescent="0.2">
      <c r="A18" s="254"/>
      <c r="B18" s="275" t="s">
        <v>163</v>
      </c>
      <c r="C18" s="254"/>
      <c r="D18" s="126">
        <f>C13</f>
        <v>0</v>
      </c>
      <c r="E18" s="26"/>
      <c r="F18" s="254"/>
    </row>
    <row r="19" spans="1:11" ht="23.25" customHeight="1" thickBot="1" x14ac:dyDescent="0.25">
      <c r="A19" s="254"/>
      <c r="B19" s="275" t="s">
        <v>164</v>
      </c>
      <c r="C19" s="254"/>
      <c r="D19" s="126">
        <f>E13</f>
        <v>0</v>
      </c>
      <c r="E19" s="26"/>
      <c r="F19" s="254"/>
    </row>
    <row r="20" spans="1:11" ht="23.25" customHeight="1" thickBot="1" x14ac:dyDescent="0.25">
      <c r="A20" s="254"/>
      <c r="C20" s="111" t="s">
        <v>76</v>
      </c>
      <c r="D20" s="127">
        <f>SUM(D17:D18)-D19</f>
        <v>0</v>
      </c>
      <c r="E20" s="26"/>
      <c r="F20" s="254"/>
    </row>
    <row r="21" spans="1:11" ht="16.899999999999999" customHeight="1" x14ac:dyDescent="0.2">
      <c r="A21" s="254"/>
      <c r="C21" s="111"/>
      <c r="D21" s="115"/>
      <c r="E21" s="26"/>
      <c r="F21" s="254"/>
    </row>
    <row r="22" spans="1:11" ht="18.600000000000001" customHeight="1" x14ac:dyDescent="0.2">
      <c r="A22" s="254"/>
      <c r="B22" s="351" t="s">
        <v>165</v>
      </c>
      <c r="C22" s="254"/>
      <c r="D22" s="114"/>
      <c r="E22" s="113"/>
      <c r="F22" s="254"/>
    </row>
    <row r="23" spans="1:11" ht="26.25" customHeight="1" x14ac:dyDescent="0.2">
      <c r="A23" s="254"/>
      <c r="B23" s="275" t="s">
        <v>78</v>
      </c>
      <c r="C23" s="254"/>
      <c r="D23" s="126">
        <f>Dec!D57</f>
        <v>0</v>
      </c>
      <c r="E23" s="26"/>
      <c r="F23" s="254"/>
    </row>
    <row r="24" spans="1:11" ht="26.25" customHeight="1" x14ac:dyDescent="0.2">
      <c r="A24" s="254"/>
      <c r="B24" s="275" t="s">
        <v>79</v>
      </c>
      <c r="C24" s="254"/>
      <c r="D24" s="126">
        <f>Dec!D58</f>
        <v>0</v>
      </c>
      <c r="E24" s="26"/>
      <c r="F24" s="254"/>
    </row>
    <row r="25" spans="1:11" ht="26.25" customHeight="1" thickBot="1" x14ac:dyDescent="0.25">
      <c r="A25" s="254"/>
      <c r="B25" s="275" t="s">
        <v>80</v>
      </c>
      <c r="C25" s="254"/>
      <c r="D25" s="134">
        <f>Dec!D59</f>
        <v>0</v>
      </c>
      <c r="E25" s="26"/>
      <c r="F25" s="254"/>
    </row>
    <row r="26" spans="1:11" ht="26.25" customHeight="1" thickBot="1" x14ac:dyDescent="0.25">
      <c r="A26" s="254"/>
      <c r="B26" s="17"/>
      <c r="C26" s="111" t="s">
        <v>82</v>
      </c>
      <c r="D26" s="127">
        <f>SUM(D23:D24)-D25</f>
        <v>0</v>
      </c>
      <c r="E26" s="26"/>
      <c r="F26" s="254"/>
    </row>
    <row r="27" spans="1:11" ht="16.5" customHeight="1" x14ac:dyDescent="0.2">
      <c r="A27" s="26"/>
      <c r="B27" s="17"/>
      <c r="C27" s="111"/>
      <c r="D27" s="28"/>
      <c r="E27" s="26"/>
      <c r="F27" s="26"/>
    </row>
    <row r="28" spans="1:11" ht="7.15" customHeight="1" x14ac:dyDescent="0.2">
      <c r="A28" s="26"/>
      <c r="B28" s="126"/>
      <c r="C28" s="126"/>
      <c r="D28" s="126"/>
      <c r="E28" s="26"/>
      <c r="F28" s="26"/>
    </row>
    <row r="29" spans="1:11" ht="39.6" customHeight="1" x14ac:dyDescent="0.2">
      <c r="A29" s="125"/>
      <c r="B29" s="348" t="s">
        <v>166</v>
      </c>
      <c r="C29" s="254"/>
      <c r="D29" s="227">
        <f>D20-D26</f>
        <v>0</v>
      </c>
      <c r="E29" s="23"/>
      <c r="F29" s="16"/>
      <c r="G29" s="16"/>
      <c r="H29" s="16"/>
      <c r="I29" s="16"/>
      <c r="J29" s="16"/>
      <c r="K29" s="16"/>
    </row>
    <row r="30" spans="1:11" x14ac:dyDescent="0.2">
      <c r="A30" s="22"/>
      <c r="B30" s="131"/>
      <c r="C30" s="131"/>
      <c r="D30" s="131"/>
      <c r="E30" s="22"/>
      <c r="F30" s="22"/>
    </row>
    <row r="31" spans="1:11" ht="38.25" customHeight="1" x14ac:dyDescent="0.2">
      <c r="A31" s="22"/>
      <c r="B31" s="147" t="s">
        <v>167</v>
      </c>
      <c r="C31" s="131"/>
      <c r="D31" s="155">
        <f>D3</f>
        <v>0</v>
      </c>
      <c r="E31" s="22"/>
      <c r="F31" s="22"/>
    </row>
    <row r="32" spans="1:11" ht="26.85" customHeight="1" x14ac:dyDescent="0.2">
      <c r="A32" s="22"/>
      <c r="B32" s="349">
        <f>'Club Details'!D7</f>
        <v>0</v>
      </c>
      <c r="C32" s="254"/>
      <c r="D32" s="254"/>
      <c r="E32" s="22"/>
      <c r="F32" s="22"/>
    </row>
    <row r="33" spans="1:6" s="157" customFormat="1" ht="24.6" customHeight="1" x14ac:dyDescent="0.2">
      <c r="A33" s="149"/>
      <c r="B33" s="158" t="s">
        <v>159</v>
      </c>
      <c r="C33" s="139"/>
      <c r="D33" s="350">
        <f>C13</f>
        <v>0</v>
      </c>
      <c r="E33" s="346"/>
      <c r="F33" s="149"/>
    </row>
    <row r="34" spans="1:6" x14ac:dyDescent="0.2">
      <c r="A34" s="22"/>
      <c r="B34" s="22"/>
      <c r="C34" s="22"/>
      <c r="D34" s="22"/>
      <c r="E34" s="22"/>
      <c r="F34" s="22"/>
    </row>
    <row r="35" spans="1:6" x14ac:dyDescent="0.2">
      <c r="A35" s="22"/>
      <c r="B35" s="22"/>
      <c r="C35" s="22"/>
      <c r="D35" s="22"/>
      <c r="E35" s="22"/>
      <c r="F35" s="22"/>
    </row>
    <row r="36" spans="1:6" x14ac:dyDescent="0.2">
      <c r="A36" s="22"/>
      <c r="B36" s="22"/>
      <c r="C36" s="22"/>
      <c r="D36" s="22"/>
      <c r="E36" s="22"/>
      <c r="F36" s="22"/>
    </row>
    <row r="37" spans="1:6" x14ac:dyDescent="0.2">
      <c r="A37" s="22"/>
      <c r="B37" s="22"/>
      <c r="C37" s="22"/>
      <c r="D37" s="22"/>
      <c r="E37" s="22"/>
      <c r="F37" s="22"/>
    </row>
    <row r="38" spans="1:6" x14ac:dyDescent="0.2">
      <c r="A38" s="22"/>
      <c r="B38" s="22"/>
      <c r="C38" s="22"/>
      <c r="D38" s="22"/>
      <c r="E38" s="22"/>
      <c r="F38" s="22"/>
    </row>
    <row r="39" spans="1:6" x14ac:dyDescent="0.2">
      <c r="A39" s="22"/>
      <c r="B39" s="22"/>
      <c r="C39" s="22"/>
      <c r="D39" s="22"/>
      <c r="E39" s="22"/>
      <c r="F39" s="22"/>
    </row>
    <row r="40" spans="1:6" x14ac:dyDescent="0.2">
      <c r="A40" s="22"/>
      <c r="B40" s="22"/>
      <c r="C40" s="22"/>
      <c r="D40" s="22"/>
      <c r="E40" s="22"/>
      <c r="F40" s="22"/>
    </row>
    <row r="41" spans="1:6" x14ac:dyDescent="0.2">
      <c r="A41" s="22"/>
      <c r="B41" s="22"/>
      <c r="C41" s="22"/>
      <c r="D41" s="22"/>
      <c r="E41" s="22"/>
      <c r="F41" s="22"/>
    </row>
    <row r="42" spans="1:6" x14ac:dyDescent="0.2">
      <c r="A42" s="22"/>
      <c r="B42" s="22"/>
      <c r="C42" s="22"/>
      <c r="D42" s="22"/>
      <c r="E42" s="22"/>
      <c r="F42" s="22"/>
    </row>
    <row r="43" spans="1:6" x14ac:dyDescent="0.2">
      <c r="A43" s="22"/>
      <c r="B43" s="22"/>
      <c r="C43" s="22"/>
      <c r="D43" s="22"/>
      <c r="E43" s="22"/>
      <c r="F43" s="22"/>
    </row>
    <row r="44" spans="1:6" x14ac:dyDescent="0.2">
      <c r="A44" s="22"/>
      <c r="B44" s="22"/>
      <c r="C44" s="22"/>
      <c r="D44" s="22"/>
      <c r="E44" s="22"/>
      <c r="F44" s="22"/>
    </row>
    <row r="45" spans="1:6" x14ac:dyDescent="0.2">
      <c r="A45" s="22"/>
      <c r="B45" s="22"/>
      <c r="C45" s="22"/>
      <c r="D45" s="22"/>
      <c r="E45" s="22"/>
      <c r="F45" s="22"/>
    </row>
    <row r="46" spans="1:6" x14ac:dyDescent="0.2">
      <c r="A46" s="22"/>
      <c r="B46" s="22"/>
      <c r="C46" s="22"/>
      <c r="D46" s="22"/>
      <c r="E46" s="22"/>
      <c r="F46" s="22"/>
    </row>
    <row r="47" spans="1:6" x14ac:dyDescent="0.2">
      <c r="A47" s="22"/>
      <c r="B47" s="22"/>
      <c r="C47" s="22"/>
      <c r="D47" s="22"/>
      <c r="E47" s="22"/>
      <c r="F47" s="22"/>
    </row>
    <row r="48" spans="1:6" x14ac:dyDescent="0.2">
      <c r="A48" s="22"/>
      <c r="B48" s="22"/>
      <c r="C48" s="22"/>
      <c r="D48" s="22"/>
      <c r="E48" s="22"/>
      <c r="F48" s="22"/>
    </row>
    <row r="49" spans="1:6" x14ac:dyDescent="0.2">
      <c r="A49" s="22"/>
      <c r="B49" s="22"/>
      <c r="C49" s="22"/>
      <c r="D49" s="22"/>
      <c r="E49" s="22"/>
      <c r="F49" s="22"/>
    </row>
    <row r="50" spans="1:6" x14ac:dyDescent="0.2">
      <c r="A50" s="22"/>
      <c r="B50" s="22"/>
      <c r="C50" s="22"/>
      <c r="D50" s="22"/>
      <c r="E50" s="22"/>
      <c r="F50" s="22"/>
    </row>
    <row r="51" spans="1:6" x14ac:dyDescent="0.2">
      <c r="A51" s="22"/>
      <c r="B51" s="22"/>
      <c r="C51" s="22"/>
      <c r="D51" s="22"/>
      <c r="E51" s="22"/>
      <c r="F51" s="22"/>
    </row>
    <row r="52" spans="1:6" x14ac:dyDescent="0.2">
      <c r="A52" s="22"/>
      <c r="B52" s="22"/>
      <c r="C52" s="22"/>
      <c r="D52" s="22"/>
      <c r="E52" s="22"/>
      <c r="F52" s="22"/>
    </row>
    <row r="53" spans="1:6" x14ac:dyDescent="0.2">
      <c r="A53" s="22"/>
      <c r="B53" s="22"/>
      <c r="C53" s="22"/>
      <c r="D53" s="22"/>
      <c r="E53" s="22"/>
      <c r="F53" s="22"/>
    </row>
    <row r="54" spans="1:6" x14ac:dyDescent="0.2">
      <c r="A54" s="22"/>
      <c r="B54" s="22"/>
      <c r="C54" s="22"/>
      <c r="D54" s="22"/>
      <c r="E54" s="22"/>
      <c r="F54" s="22"/>
    </row>
    <row r="55" spans="1:6" x14ac:dyDescent="0.2">
      <c r="A55" s="22"/>
      <c r="B55" s="22"/>
      <c r="C55" s="22"/>
      <c r="D55" s="22"/>
      <c r="E55" s="22"/>
      <c r="F55" s="22"/>
    </row>
    <row r="57" spans="1:6" x14ac:dyDescent="0.2">
      <c r="A57" s="22"/>
      <c r="B57" s="22"/>
      <c r="C57" s="22"/>
      <c r="D57" s="22"/>
      <c r="E57" s="22"/>
      <c r="F57" s="22"/>
    </row>
    <row r="58" spans="1:6" x14ac:dyDescent="0.2">
      <c r="A58" s="22"/>
      <c r="B58" s="22"/>
      <c r="C58" s="22"/>
      <c r="D58" s="22"/>
      <c r="E58" s="22"/>
      <c r="F58" s="22"/>
    </row>
    <row r="59" spans="1:6" x14ac:dyDescent="0.2">
      <c r="A59" s="22"/>
      <c r="B59" s="22"/>
      <c r="C59" s="22"/>
      <c r="D59" s="22"/>
      <c r="E59" s="22"/>
      <c r="F59" s="22"/>
    </row>
    <row r="60" spans="1:6" x14ac:dyDescent="0.2">
      <c r="A60" s="22"/>
      <c r="B60" s="22"/>
      <c r="C60" s="22"/>
      <c r="D60" s="22"/>
      <c r="E60" s="22"/>
      <c r="F60" s="22"/>
    </row>
    <row r="61" spans="1:6" s="157" customFormat="1" ht="24.6" customHeight="1" x14ac:dyDescent="0.2">
      <c r="A61" s="149"/>
      <c r="B61" s="156" t="s">
        <v>160</v>
      </c>
      <c r="C61" s="141"/>
      <c r="D61" s="345">
        <f>E13</f>
        <v>0</v>
      </c>
      <c r="E61" s="346"/>
      <c r="F61" s="149"/>
    </row>
    <row r="62" spans="1:6" x14ac:dyDescent="0.2">
      <c r="A62" s="22"/>
      <c r="B62" s="22"/>
      <c r="C62" s="22"/>
      <c r="D62" s="22"/>
      <c r="E62" s="22"/>
      <c r="F62" s="22"/>
    </row>
    <row r="63" spans="1:6" x14ac:dyDescent="0.2">
      <c r="A63" s="22"/>
      <c r="B63" s="22"/>
      <c r="C63" s="22"/>
      <c r="D63" s="22"/>
      <c r="E63" s="22"/>
      <c r="F63" s="22"/>
    </row>
    <row r="64" spans="1:6" x14ac:dyDescent="0.2">
      <c r="A64" s="22"/>
      <c r="B64" s="22"/>
      <c r="C64" s="22"/>
      <c r="D64" s="22"/>
      <c r="E64" s="22"/>
      <c r="F64" s="22"/>
    </row>
    <row r="65" spans="1:6" x14ac:dyDescent="0.2">
      <c r="A65" s="22"/>
      <c r="B65" s="22"/>
      <c r="C65" s="22"/>
      <c r="D65" s="22"/>
      <c r="E65" s="22"/>
      <c r="F65" s="22"/>
    </row>
    <row r="66" spans="1:6" x14ac:dyDescent="0.2">
      <c r="A66" s="22"/>
      <c r="B66" s="22"/>
      <c r="C66" s="22"/>
      <c r="D66" s="22"/>
      <c r="E66" s="22"/>
      <c r="F66" s="22"/>
    </row>
    <row r="67" spans="1:6" x14ac:dyDescent="0.2">
      <c r="A67" s="22"/>
      <c r="B67" s="22"/>
      <c r="C67" s="22"/>
      <c r="D67" s="22"/>
      <c r="E67" s="22"/>
      <c r="F67" s="22"/>
    </row>
    <row r="68" spans="1:6" x14ac:dyDescent="0.2">
      <c r="A68" s="22"/>
      <c r="B68" s="22"/>
      <c r="C68" s="22"/>
      <c r="D68" s="22"/>
      <c r="E68" s="22"/>
      <c r="F68" s="22"/>
    </row>
    <row r="69" spans="1:6" x14ac:dyDescent="0.2">
      <c r="A69" s="22"/>
      <c r="B69" s="22"/>
      <c r="C69" s="22"/>
      <c r="D69" s="22"/>
      <c r="E69" s="22"/>
      <c r="F69" s="22"/>
    </row>
    <row r="70" spans="1:6" x14ac:dyDescent="0.2">
      <c r="A70" s="22"/>
      <c r="B70" s="22"/>
      <c r="C70" s="22"/>
      <c r="D70" s="22"/>
      <c r="E70" s="22"/>
      <c r="F70" s="22"/>
    </row>
    <row r="71" spans="1:6" x14ac:dyDescent="0.2">
      <c r="A71" s="22"/>
      <c r="B71" s="22"/>
      <c r="C71" s="22"/>
      <c r="D71" s="22"/>
      <c r="E71" s="22"/>
      <c r="F71" s="22"/>
    </row>
    <row r="72" spans="1:6" x14ac:dyDescent="0.2">
      <c r="A72" s="22"/>
      <c r="B72" s="22"/>
      <c r="C72" s="22"/>
      <c r="D72" s="22"/>
      <c r="E72" s="22"/>
      <c r="F72" s="22"/>
    </row>
    <row r="73" spans="1:6" x14ac:dyDescent="0.2">
      <c r="A73" s="22"/>
      <c r="B73" s="22"/>
      <c r="C73" s="22"/>
      <c r="D73" s="22"/>
      <c r="E73" s="22"/>
      <c r="F73" s="22"/>
    </row>
    <row r="74" spans="1:6" x14ac:dyDescent="0.2">
      <c r="A74" s="22"/>
      <c r="B74" s="22"/>
      <c r="C74" s="22"/>
      <c r="D74" s="22"/>
      <c r="E74" s="22"/>
      <c r="F74" s="22"/>
    </row>
    <row r="75" spans="1:6" x14ac:dyDescent="0.2">
      <c r="A75" s="22"/>
      <c r="B75" s="22"/>
      <c r="C75" s="22"/>
      <c r="D75" s="22"/>
      <c r="E75" s="22"/>
      <c r="F75" s="22"/>
    </row>
    <row r="76" spans="1:6" x14ac:dyDescent="0.2">
      <c r="A76" s="22"/>
      <c r="B76" s="22"/>
      <c r="C76" s="22"/>
      <c r="D76" s="22"/>
      <c r="E76" s="22"/>
      <c r="F76" s="22"/>
    </row>
    <row r="77" spans="1:6" x14ac:dyDescent="0.2">
      <c r="A77" s="22"/>
      <c r="B77" s="22"/>
      <c r="C77" s="22"/>
      <c r="D77" s="22"/>
      <c r="E77" s="22"/>
      <c r="F77" s="22"/>
    </row>
    <row r="78" spans="1:6" x14ac:dyDescent="0.2">
      <c r="A78" s="22"/>
      <c r="B78" s="22"/>
      <c r="C78" s="22"/>
      <c r="D78" s="22"/>
      <c r="E78" s="22"/>
      <c r="F78" s="22"/>
    </row>
    <row r="79" spans="1:6" x14ac:dyDescent="0.2">
      <c r="A79" s="22"/>
      <c r="B79" s="22"/>
      <c r="C79" s="22"/>
      <c r="D79" s="22"/>
      <c r="E79" s="22"/>
      <c r="F79" s="22"/>
    </row>
    <row r="80" spans="1:6" x14ac:dyDescent="0.2">
      <c r="A80" s="22"/>
      <c r="B80" s="22"/>
      <c r="C80" s="22"/>
      <c r="D80" s="22"/>
      <c r="E80" s="22"/>
      <c r="F80" s="22"/>
    </row>
    <row r="81" spans="1:6" x14ac:dyDescent="0.2">
      <c r="A81" s="22"/>
      <c r="B81" s="22"/>
      <c r="C81" s="22"/>
      <c r="D81" s="22"/>
      <c r="E81" s="22"/>
      <c r="F81" s="22"/>
    </row>
    <row r="82" spans="1:6" x14ac:dyDescent="0.2">
      <c r="A82" s="22"/>
      <c r="B82" s="22"/>
      <c r="C82" s="22"/>
      <c r="D82" s="22"/>
      <c r="E82" s="22"/>
      <c r="F82" s="22"/>
    </row>
    <row r="83" spans="1:6" x14ac:dyDescent="0.2">
      <c r="A83" s="22"/>
      <c r="B83" s="22"/>
      <c r="C83" s="22"/>
      <c r="D83" s="22"/>
      <c r="E83" s="22"/>
      <c r="F83" s="22"/>
    </row>
    <row r="84" spans="1:6" x14ac:dyDescent="0.2">
      <c r="A84" s="22"/>
      <c r="B84" s="22"/>
      <c r="C84" s="22"/>
      <c r="D84" s="22"/>
      <c r="E84" s="22"/>
      <c r="F84" s="22"/>
    </row>
    <row r="85" spans="1:6" x14ac:dyDescent="0.2">
      <c r="A85" s="22"/>
      <c r="B85" s="22"/>
      <c r="C85" s="22"/>
      <c r="D85" s="22"/>
      <c r="E85" s="22"/>
      <c r="F85" s="22"/>
    </row>
    <row r="86" spans="1:6" x14ac:dyDescent="0.2">
      <c r="A86" s="22"/>
      <c r="B86" s="22"/>
      <c r="C86" s="22"/>
      <c r="D86" s="22"/>
      <c r="E86" s="22"/>
      <c r="F86" s="22"/>
    </row>
    <row r="87" spans="1:6" x14ac:dyDescent="0.2">
      <c r="A87" s="22"/>
      <c r="B87" s="22"/>
      <c r="C87" s="22"/>
      <c r="D87" s="22"/>
      <c r="E87" s="22"/>
      <c r="F87" s="22"/>
    </row>
    <row r="88" spans="1:6" x14ac:dyDescent="0.2">
      <c r="A88" s="22"/>
      <c r="B88" s="22"/>
      <c r="C88" s="22"/>
      <c r="D88" s="22"/>
      <c r="E88" s="22"/>
      <c r="F88" s="22"/>
    </row>
    <row r="89" spans="1:6" x14ac:dyDescent="0.2">
      <c r="A89" s="22"/>
      <c r="B89" s="22"/>
      <c r="C89" s="22"/>
      <c r="D89" s="22"/>
      <c r="E89" s="22"/>
      <c r="F89" s="22"/>
    </row>
    <row r="90" spans="1:6" ht="24.6" customHeight="1" x14ac:dyDescent="0.2">
      <c r="A90" s="22"/>
      <c r="B90" s="159" t="s">
        <v>122</v>
      </c>
      <c r="C90" s="159"/>
      <c r="D90" s="160"/>
      <c r="E90" s="161">
        <f>D20</f>
        <v>0</v>
      </c>
      <c r="F90" s="22"/>
    </row>
  </sheetData>
  <sheetProtection algorithmName="SHA-512" hashValue="vKtUJR1vA1GJIFylwso2KBIl1DQoVGTerFNQmbmrRLQj+9BUeLMrL7j41LobQJzNeLh497V+RGLVkjOsUrxQrA==" saltValue="HG1FDfVH+3x4m20IIU5vzw==" spinCount="100000" sheet="1" objects="1" scenarios="1" selectLockedCells="1"/>
  <mergeCells count="19">
    <mergeCell ref="F1:F26"/>
    <mergeCell ref="B2:E3"/>
    <mergeCell ref="D61:E61"/>
    <mergeCell ref="B17:C17"/>
    <mergeCell ref="B15:D15"/>
    <mergeCell ref="B29:C29"/>
    <mergeCell ref="B19:C19"/>
    <mergeCell ref="B32:D32"/>
    <mergeCell ref="B24:C24"/>
    <mergeCell ref="D33:E33"/>
    <mergeCell ref="B16:C16"/>
    <mergeCell ref="B25:C25"/>
    <mergeCell ref="B22:C22"/>
    <mergeCell ref="A1:A26"/>
    <mergeCell ref="B18:C18"/>
    <mergeCell ref="B4:E4"/>
    <mergeCell ref="B23:C23"/>
    <mergeCell ref="B1:E1"/>
    <mergeCell ref="D14:E14"/>
  </mergeCells>
  <conditionalFormatting sqref="B28:C28">
    <cfRule type="cellIs" dxfId="9" priority="7" stopIfTrue="1" operator="equal">
      <formula>0</formula>
    </cfRule>
  </conditionalFormatting>
  <conditionalFormatting sqref="B1:E1">
    <cfRule type="cellIs" dxfId="8" priority="25" stopIfTrue="1" operator="equal">
      <formula>0</formula>
    </cfRule>
  </conditionalFormatting>
  <conditionalFormatting sqref="C6:C12">
    <cfRule type="cellIs" dxfId="7" priority="23" stopIfTrue="1" operator="equal">
      <formula>0</formula>
    </cfRule>
  </conditionalFormatting>
  <conditionalFormatting sqref="D17:D21">
    <cfRule type="cellIs" dxfId="6" priority="16" stopIfTrue="1" operator="equal">
      <formula>0</formula>
    </cfRule>
  </conditionalFormatting>
  <conditionalFormatting sqref="D23:D28">
    <cfRule type="cellIs" dxfId="5" priority="10" stopIfTrue="1" operator="equal">
      <formula>0</formula>
    </cfRule>
  </conditionalFormatting>
  <conditionalFormatting sqref="D26">
    <cfRule type="cellIs" priority="4" operator="lessThan">
      <formula>$D$20</formula>
    </cfRule>
    <cfRule type="cellIs" dxfId="4" priority="6" operator="notEqual">
      <formula>$D$20</formula>
    </cfRule>
  </conditionalFormatting>
  <conditionalFormatting sqref="D29">
    <cfRule type="cellIs" dxfId="3" priority="1" operator="greaterThan">
      <formula>0</formula>
    </cfRule>
    <cfRule type="cellIs" dxfId="2" priority="2" operator="lessThan">
      <formula>0</formula>
    </cfRule>
    <cfRule type="cellIs" dxfId="1" priority="3" stopIfTrue="1" operator="equal">
      <formula>0</formula>
    </cfRule>
  </conditionalFormatting>
  <conditionalFormatting sqref="E6:E12">
    <cfRule type="cellIs" dxfId="0" priority="22" stopIfTrue="1" operator="equal">
      <formula>0</formula>
    </cfRule>
  </conditionalFormatting>
  <pageMargins left="0.7" right="0.7" top="0.75" bottom="0.75" header="0.3" footer="0.3"/>
  <pageSetup paperSize="9" scale="83" fitToHeight="0" orientation="portrait" r:id="rId1"/>
  <headerFooter alignWithMargins="0">
    <oddFooter>&amp;L_x000D_&amp;1#&amp;"Aptos"&amp;9&amp;K000000 For Official Use&amp;C&amp;"Calibri"&amp;9 &amp;K000000_x000D_# SENSITIVE-Commercial</oddFooter>
  </headerFooter>
  <rowBreaks count="1" manualBreakCount="1">
    <brk id="29"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T18"/>
  <sheetViews>
    <sheetView zoomScaleNormal="100" zoomScaleSheetLayoutView="100" workbookViewId="0">
      <selection activeCell="AF3" sqref="AF3"/>
    </sheetView>
  </sheetViews>
  <sheetFormatPr defaultColWidth="9" defaultRowHeight="12.75" x14ac:dyDescent="0.2"/>
  <cols>
    <col min="1" max="1" width="7.5703125" style="75" customWidth="1"/>
    <col min="2" max="2" width="5.5703125" style="75" customWidth="1"/>
    <col min="3" max="6" width="9" style="75" customWidth="1"/>
    <col min="7" max="7" width="13.28515625" style="75" customWidth="1"/>
    <col min="8" max="8" width="9" style="75" customWidth="1"/>
    <col min="9" max="9" width="5.28515625" style="75" customWidth="1"/>
    <col min="10" max="10" width="26.42578125" style="75" customWidth="1"/>
    <col min="11" max="11" width="9" style="75" customWidth="1"/>
    <col min="12" max="16384" width="9" style="75"/>
  </cols>
  <sheetData>
    <row r="1" spans="1:20" ht="75.599999999999994" customHeight="1" x14ac:dyDescent="0.2"/>
    <row r="2" spans="1:20" s="191" customFormat="1" ht="45.95" customHeight="1" x14ac:dyDescent="0.2">
      <c r="A2" s="202" t="s">
        <v>168</v>
      </c>
      <c r="B2" s="203"/>
      <c r="C2" s="203"/>
      <c r="D2" s="203"/>
      <c r="E2" s="203"/>
      <c r="F2" s="203"/>
      <c r="G2" s="203"/>
      <c r="H2" s="203"/>
      <c r="I2" s="203"/>
      <c r="J2" s="203"/>
    </row>
    <row r="3" spans="1:20" s="191" customFormat="1" ht="12.4" customHeight="1" x14ac:dyDescent="0.2">
      <c r="A3" s="200"/>
      <c r="B3" s="201"/>
      <c r="C3" s="201"/>
      <c r="D3" s="201"/>
      <c r="E3" s="201"/>
      <c r="F3" s="201"/>
      <c r="G3" s="201"/>
      <c r="H3" s="201"/>
      <c r="I3" s="201"/>
      <c r="J3" s="201"/>
    </row>
    <row r="4" spans="1:20" s="191" customFormat="1" ht="83.25" customHeight="1" x14ac:dyDescent="0.2">
      <c r="A4" s="294" t="s">
        <v>192</v>
      </c>
      <c r="B4" s="358"/>
      <c r="C4" s="358"/>
      <c r="D4" s="358"/>
      <c r="E4" s="358"/>
      <c r="F4" s="358"/>
      <c r="G4" s="358"/>
      <c r="H4" s="358"/>
      <c r="I4" s="358"/>
      <c r="J4" s="358"/>
    </row>
    <row r="5" spans="1:20" ht="15.6" customHeight="1" x14ac:dyDescent="0.25">
      <c r="A5" s="204" t="s">
        <v>169</v>
      </c>
    </row>
    <row r="7" spans="1:20" s="194" customFormat="1" ht="27.6" customHeight="1" x14ac:dyDescent="0.2">
      <c r="A7" s="198" t="s">
        <v>170</v>
      </c>
      <c r="B7" s="354" t="s">
        <v>171</v>
      </c>
      <c r="C7" s="355"/>
      <c r="D7" s="355"/>
      <c r="E7" s="355"/>
      <c r="F7" s="355"/>
      <c r="G7" s="355"/>
      <c r="H7" s="355"/>
      <c r="I7" s="355"/>
      <c r="J7" s="355"/>
    </row>
    <row r="8" spans="1:20" s="194" customFormat="1" ht="34.5" customHeight="1" x14ac:dyDescent="0.2">
      <c r="A8" s="198" t="s">
        <v>170</v>
      </c>
      <c r="B8" s="294" t="s">
        <v>172</v>
      </c>
      <c r="C8" s="355"/>
      <c r="D8" s="355"/>
      <c r="E8" s="355"/>
      <c r="F8" s="355"/>
      <c r="G8" s="355"/>
      <c r="H8" s="355"/>
      <c r="I8" s="355"/>
      <c r="J8" s="355"/>
    </row>
    <row r="9" spans="1:20" s="194" customFormat="1" ht="36" customHeight="1" x14ac:dyDescent="0.2">
      <c r="A9" s="198" t="s">
        <v>170</v>
      </c>
      <c r="B9" s="294" t="s">
        <v>173</v>
      </c>
      <c r="C9" s="355"/>
      <c r="D9" s="355"/>
      <c r="E9" s="355"/>
      <c r="F9" s="355"/>
      <c r="G9" s="355"/>
      <c r="H9" s="355"/>
      <c r="I9" s="355"/>
      <c r="J9" s="355"/>
    </row>
    <row r="10" spans="1:20" s="194" customFormat="1" ht="23.45" customHeight="1" x14ac:dyDescent="0.2">
      <c r="A10" s="198" t="s">
        <v>170</v>
      </c>
      <c r="B10" s="354" t="s">
        <v>174</v>
      </c>
      <c r="C10" s="355"/>
      <c r="D10" s="355"/>
      <c r="E10" s="355"/>
      <c r="F10" s="355"/>
      <c r="G10" s="355"/>
      <c r="H10" s="355"/>
      <c r="I10" s="355"/>
      <c r="J10" s="355"/>
    </row>
    <row r="11" spans="1:20" s="194" customFormat="1" ht="23.45" customHeight="1" x14ac:dyDescent="0.25">
      <c r="A11" s="198" t="s">
        <v>170</v>
      </c>
      <c r="B11" s="354" t="s">
        <v>175</v>
      </c>
      <c r="C11" s="355"/>
      <c r="D11" s="355"/>
      <c r="E11" s="355"/>
      <c r="F11" s="355"/>
      <c r="G11" s="355"/>
      <c r="H11" s="355"/>
      <c r="I11" s="355"/>
      <c r="J11" s="355"/>
      <c r="M11" s="199"/>
      <c r="N11" s="199"/>
      <c r="O11" s="199"/>
      <c r="P11" s="199"/>
      <c r="Q11" s="199"/>
      <c r="R11" s="199"/>
      <c r="S11" s="199"/>
      <c r="T11" s="199"/>
    </row>
    <row r="12" spans="1:20" ht="40.15" customHeight="1" x14ac:dyDescent="0.2">
      <c r="C12" s="359" t="s">
        <v>176</v>
      </c>
      <c r="D12" s="353"/>
      <c r="E12" s="353"/>
      <c r="F12" s="353"/>
      <c r="G12" s="353"/>
      <c r="H12" s="353"/>
      <c r="I12" s="353"/>
      <c r="M12" s="193"/>
      <c r="N12" s="193"/>
      <c r="O12" s="193"/>
      <c r="P12" s="193"/>
      <c r="Q12" s="193"/>
      <c r="R12" s="193"/>
      <c r="S12" s="193"/>
      <c r="T12" s="193"/>
    </row>
    <row r="13" spans="1:20" ht="27.4" customHeight="1" x14ac:dyDescent="0.2">
      <c r="C13" s="205" t="s">
        <v>177</v>
      </c>
      <c r="M13" s="193"/>
      <c r="N13" s="193"/>
      <c r="O13" s="193"/>
      <c r="P13" s="193"/>
      <c r="Q13" s="193"/>
      <c r="R13" s="193"/>
      <c r="S13" s="193"/>
      <c r="T13" s="193"/>
    </row>
    <row r="14" spans="1:20" ht="11.65" customHeight="1" x14ac:dyDescent="0.2">
      <c r="C14" s="196"/>
      <c r="M14" s="193"/>
      <c r="N14" s="193"/>
      <c r="O14" s="193"/>
      <c r="P14" s="193"/>
      <c r="Q14" s="193"/>
      <c r="R14" s="193"/>
      <c r="S14" s="193"/>
      <c r="T14" s="193"/>
    </row>
    <row r="15" spans="1:20" ht="58.9" customHeight="1" x14ac:dyDescent="0.2">
      <c r="C15" s="356" t="s">
        <v>178</v>
      </c>
      <c r="D15" s="353"/>
      <c r="E15" s="353"/>
      <c r="F15" s="353"/>
      <c r="G15" s="353"/>
      <c r="H15" s="353"/>
      <c r="I15" s="353"/>
      <c r="J15" s="353"/>
      <c r="M15" s="193"/>
      <c r="N15" s="193"/>
      <c r="O15" s="193"/>
      <c r="P15" s="193"/>
      <c r="Q15" s="193"/>
      <c r="R15" s="193"/>
      <c r="S15" s="193"/>
      <c r="T15" s="193"/>
    </row>
    <row r="16" spans="1:20" ht="62.45" customHeight="1" x14ac:dyDescent="0.25">
      <c r="B16" s="197"/>
      <c r="C16" s="360" t="s">
        <v>179</v>
      </c>
      <c r="D16" s="353"/>
      <c r="E16" s="353"/>
      <c r="I16" s="193"/>
      <c r="J16" s="193"/>
      <c r="M16" s="352"/>
      <c r="N16" s="353"/>
      <c r="O16" s="353"/>
      <c r="P16" s="353"/>
      <c r="Q16" s="353"/>
      <c r="R16" s="195"/>
      <c r="S16" s="195"/>
      <c r="T16" s="195"/>
    </row>
    <row r="17" spans="1:20" ht="72.75" customHeight="1" x14ac:dyDescent="0.2">
      <c r="A17" s="192" t="s">
        <v>180</v>
      </c>
      <c r="B17" s="357" t="s">
        <v>181</v>
      </c>
      <c r="C17" s="353"/>
      <c r="D17" s="353"/>
      <c r="E17" s="353"/>
      <c r="F17" s="353"/>
      <c r="G17" s="353"/>
      <c r="H17" s="353"/>
      <c r="I17" s="353"/>
      <c r="J17" s="353"/>
      <c r="M17" s="225"/>
      <c r="N17" s="225"/>
      <c r="O17" s="225"/>
      <c r="P17" s="225"/>
      <c r="Q17" s="225"/>
      <c r="R17" s="195"/>
      <c r="S17" s="195"/>
      <c r="T17" s="195"/>
    </row>
    <row r="18" spans="1:20" ht="19.149999999999999" customHeight="1" x14ac:dyDescent="0.2">
      <c r="I18" s="193"/>
      <c r="J18" s="193"/>
    </row>
  </sheetData>
  <mergeCells count="11">
    <mergeCell ref="A4:J4"/>
    <mergeCell ref="B8:J8"/>
    <mergeCell ref="C12:I12"/>
    <mergeCell ref="C16:E16"/>
    <mergeCell ref="B7:J7"/>
    <mergeCell ref="B11:J11"/>
    <mergeCell ref="M16:Q16"/>
    <mergeCell ref="B10:J10"/>
    <mergeCell ref="C15:J15"/>
    <mergeCell ref="B17:J17"/>
    <mergeCell ref="B9:J9"/>
  </mergeCells>
  <hyperlinks>
    <hyperlink ref="C13" r:id="rId1" xr:uid="{00000000-0004-0000-1200-000000000000}"/>
  </hyperlinks>
  <pageMargins left="0.7" right="0.7" top="0.75" bottom="0.75" header="0.3" footer="0.3"/>
  <pageSetup paperSize="9" scale="85" orientation="portrait" r:id="rId2"/>
  <headerFooter>
    <oddFooter>&amp;L_x000D_&amp;1#&amp;"Aptos"&amp;9&amp;K000000 For Official Use&amp;C&amp;"Calibri"&amp;9 &amp;K000000_x000D_# SENSITIVE-Commercial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61"/>
  <sheetViews>
    <sheetView topLeftCell="A47" zoomScaleNormal="100" zoomScaleSheetLayoutView="85" workbookViewId="0">
      <selection activeCell="Q52" sqref="Q52"/>
    </sheetView>
  </sheetViews>
  <sheetFormatPr defaultColWidth="9.140625" defaultRowHeight="12.75" x14ac:dyDescent="0.2"/>
  <cols>
    <col min="1" max="1" width="6.28515625" style="1" customWidth="1"/>
    <col min="2" max="2" width="30.140625" style="1" customWidth="1"/>
    <col min="3" max="3" width="17.28515625" style="1" customWidth="1"/>
    <col min="4" max="4" width="13.28515625" style="1" customWidth="1"/>
    <col min="5" max="5" width="13.7109375" style="1" customWidth="1"/>
    <col min="6" max="7" width="12.28515625" style="1" customWidth="1"/>
    <col min="8" max="8" width="12.7109375" style="1" customWidth="1"/>
    <col min="9" max="11" width="12.28515625" style="1" customWidth="1"/>
    <col min="12" max="12" width="41.28515625" style="1" customWidth="1"/>
    <col min="13" max="13" width="9.140625" style="1" customWidth="1"/>
    <col min="14" max="16384" width="9.140625" style="1"/>
  </cols>
  <sheetData>
    <row r="1" spans="1:45" ht="93" customHeight="1" x14ac:dyDescent="0.2">
      <c r="A1" s="278"/>
      <c r="B1" s="254"/>
      <c r="C1" s="254"/>
      <c r="D1" s="254"/>
      <c r="E1" s="254"/>
      <c r="F1" s="254"/>
      <c r="G1" s="254"/>
      <c r="H1" s="254"/>
      <c r="I1" s="254"/>
      <c r="J1" s="254"/>
      <c r="K1" s="254"/>
      <c r="L1" s="254"/>
    </row>
    <row r="2" spans="1:45" ht="41.45" customHeight="1" thickBot="1" x14ac:dyDescent="0.25">
      <c r="A2" s="251" t="s">
        <v>8</v>
      </c>
      <c r="B2" s="252"/>
      <c r="C2" s="252"/>
      <c r="D2" s="252"/>
      <c r="E2" s="252"/>
      <c r="F2" s="252"/>
      <c r="G2" s="252"/>
      <c r="H2" s="252"/>
      <c r="I2" s="252"/>
      <c r="J2" s="252"/>
      <c r="K2" s="252"/>
      <c r="L2" s="252"/>
    </row>
    <row r="3" spans="1:45" s="19" customFormat="1" ht="57.75" customHeight="1" thickBot="1" x14ac:dyDescent="0.25">
      <c r="A3" s="268" t="s">
        <v>9</v>
      </c>
      <c r="B3" s="269"/>
      <c r="C3" s="269"/>
      <c r="D3" s="269"/>
      <c r="E3" s="269"/>
      <c r="F3" s="269"/>
      <c r="G3" s="269"/>
      <c r="H3" s="269"/>
      <c r="I3" s="269"/>
      <c r="J3" s="269"/>
      <c r="K3" s="269"/>
      <c r="L3" s="270"/>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s="2" customFormat="1" ht="45" customHeight="1" thickBot="1" x14ac:dyDescent="0.25">
      <c r="A4" s="206" t="s">
        <v>10</v>
      </c>
      <c r="B4" s="206" t="s">
        <v>11</v>
      </c>
      <c r="C4" s="61" t="s">
        <v>12</v>
      </c>
      <c r="D4" s="62" t="s">
        <v>13</v>
      </c>
      <c r="E4" s="207" t="s">
        <v>14</v>
      </c>
      <c r="F4" s="207" t="s">
        <v>15</v>
      </c>
      <c r="G4" s="207" t="s">
        <v>16</v>
      </c>
      <c r="H4" s="207" t="s">
        <v>17</v>
      </c>
      <c r="I4" s="207" t="s">
        <v>18</v>
      </c>
      <c r="J4" s="207" t="s">
        <v>19</v>
      </c>
      <c r="K4" s="206" t="s">
        <v>20</v>
      </c>
      <c r="L4" s="208" t="s">
        <v>21</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28.5" customHeight="1" x14ac:dyDescent="0.2">
      <c r="A5" s="38">
        <v>41307</v>
      </c>
      <c r="B5" s="32" t="s">
        <v>22</v>
      </c>
      <c r="C5" s="33" t="s">
        <v>23</v>
      </c>
      <c r="D5" s="34">
        <f t="shared" ref="D5:D12" si="0">SUM(E5:K5)</f>
        <v>1350</v>
      </c>
      <c r="E5" s="35">
        <v>1350</v>
      </c>
      <c r="F5" s="36"/>
      <c r="G5" s="36"/>
      <c r="H5" s="36"/>
      <c r="I5" s="36"/>
      <c r="J5" s="36"/>
      <c r="K5" s="37"/>
      <c r="L5" s="32" t="s">
        <v>24</v>
      </c>
    </row>
    <row r="6" spans="1:45" ht="28.5" customHeight="1" x14ac:dyDescent="0.2">
      <c r="A6" s="38">
        <v>41311</v>
      </c>
      <c r="B6" s="32" t="s">
        <v>25</v>
      </c>
      <c r="C6" s="33" t="s">
        <v>26</v>
      </c>
      <c r="D6" s="34">
        <f t="shared" si="0"/>
        <v>0.25</v>
      </c>
      <c r="E6" s="35"/>
      <c r="F6" s="36"/>
      <c r="G6" s="36"/>
      <c r="H6" s="36"/>
      <c r="I6" s="36"/>
      <c r="J6" s="36"/>
      <c r="K6" s="37">
        <v>0.25</v>
      </c>
      <c r="L6" s="32" t="s">
        <v>27</v>
      </c>
    </row>
    <row r="7" spans="1:45" ht="28.5" customHeight="1" x14ac:dyDescent="0.2">
      <c r="A7" s="38">
        <v>41317</v>
      </c>
      <c r="B7" s="32" t="s">
        <v>28</v>
      </c>
      <c r="C7" s="33" t="s">
        <v>29</v>
      </c>
      <c r="D7" s="34">
        <f t="shared" si="0"/>
        <v>325</v>
      </c>
      <c r="E7" s="35"/>
      <c r="F7" s="36">
        <v>325</v>
      </c>
      <c r="G7" s="36"/>
      <c r="H7" s="36"/>
      <c r="I7" s="36"/>
      <c r="J7" s="36"/>
      <c r="K7" s="37"/>
      <c r="L7" s="32" t="s">
        <v>30</v>
      </c>
    </row>
    <row r="8" spans="1:45" ht="40.5" customHeight="1" x14ac:dyDescent="0.2">
      <c r="A8" s="38">
        <v>45705</v>
      </c>
      <c r="B8" s="32" t="s">
        <v>31</v>
      </c>
      <c r="C8" s="33" t="s">
        <v>26</v>
      </c>
      <c r="D8" s="34">
        <f t="shared" si="0"/>
        <v>439.28</v>
      </c>
      <c r="E8" s="35"/>
      <c r="F8" s="36"/>
      <c r="G8" s="36"/>
      <c r="H8" s="36">
        <v>439.28</v>
      </c>
      <c r="I8" s="36"/>
      <c r="J8" s="36"/>
      <c r="K8" s="37"/>
      <c r="L8" s="234" t="s">
        <v>32</v>
      </c>
    </row>
    <row r="9" spans="1:45" ht="28.5" customHeight="1" x14ac:dyDescent="0.2">
      <c r="A9" s="38">
        <v>41326</v>
      </c>
      <c r="B9" s="32" t="s">
        <v>33</v>
      </c>
      <c r="C9" s="33" t="s">
        <v>34</v>
      </c>
      <c r="D9" s="34">
        <f t="shared" si="0"/>
        <v>19</v>
      </c>
      <c r="E9" s="35"/>
      <c r="F9" s="36"/>
      <c r="G9" s="36"/>
      <c r="H9" s="36"/>
      <c r="I9" s="36"/>
      <c r="J9" s="36"/>
      <c r="K9" s="37">
        <v>19</v>
      </c>
      <c r="L9" s="32" t="s">
        <v>35</v>
      </c>
    </row>
    <row r="10" spans="1:45" ht="28.5" customHeight="1" x14ac:dyDescent="0.2">
      <c r="A10" s="38">
        <v>41330</v>
      </c>
      <c r="B10" s="32" t="s">
        <v>36</v>
      </c>
      <c r="C10" s="33" t="s">
        <v>37</v>
      </c>
      <c r="D10" s="34">
        <f t="shared" si="0"/>
        <v>57</v>
      </c>
      <c r="E10" s="35"/>
      <c r="F10" s="36"/>
      <c r="G10" s="36">
        <v>57</v>
      </c>
      <c r="H10" s="36"/>
      <c r="I10" s="36"/>
      <c r="J10" s="36"/>
      <c r="K10" s="37"/>
      <c r="L10" s="32"/>
    </row>
    <row r="11" spans="1:45" ht="28.5" customHeight="1" x14ac:dyDescent="0.2">
      <c r="A11" s="38">
        <v>41333</v>
      </c>
      <c r="B11" s="32" t="s">
        <v>38</v>
      </c>
      <c r="C11" s="33" t="s">
        <v>39</v>
      </c>
      <c r="D11" s="34">
        <f t="shared" si="0"/>
        <v>20</v>
      </c>
      <c r="E11" s="35"/>
      <c r="F11" s="36"/>
      <c r="G11" s="36"/>
      <c r="H11" s="36"/>
      <c r="I11" s="36">
        <v>20</v>
      </c>
      <c r="J11" s="36"/>
      <c r="K11" s="37"/>
      <c r="L11" s="32" t="s">
        <v>40</v>
      </c>
    </row>
    <row r="12" spans="1:45" ht="28.5" customHeight="1" x14ac:dyDescent="0.2">
      <c r="A12" s="38">
        <v>41333</v>
      </c>
      <c r="B12" s="32" t="s">
        <v>38</v>
      </c>
      <c r="C12" s="33" t="s">
        <v>26</v>
      </c>
      <c r="D12" s="34">
        <f t="shared" si="0"/>
        <v>20</v>
      </c>
      <c r="E12" s="35"/>
      <c r="F12" s="36"/>
      <c r="G12" s="36"/>
      <c r="H12" s="36"/>
      <c r="I12" s="36">
        <v>20</v>
      </c>
      <c r="J12" s="36"/>
      <c r="K12" s="37"/>
      <c r="L12" s="32" t="s">
        <v>41</v>
      </c>
    </row>
    <row r="13" spans="1:45" ht="28.5" customHeight="1" x14ac:dyDescent="0.2">
      <c r="A13" s="38"/>
      <c r="B13" s="32"/>
      <c r="C13" s="33"/>
      <c r="D13" s="34"/>
      <c r="E13" s="35"/>
      <c r="F13" s="36"/>
      <c r="G13" s="36"/>
      <c r="H13" s="36"/>
      <c r="I13" s="36"/>
      <c r="J13" s="36"/>
      <c r="K13" s="37"/>
      <c r="L13" s="32"/>
    </row>
    <row r="14" spans="1:45" ht="28.5" customHeight="1" x14ac:dyDescent="0.2">
      <c r="A14" s="38"/>
      <c r="B14" s="32"/>
      <c r="C14" s="33"/>
      <c r="D14" s="34"/>
      <c r="E14" s="35"/>
      <c r="F14" s="36"/>
      <c r="G14" s="36"/>
      <c r="H14" s="36"/>
      <c r="I14" s="36"/>
      <c r="J14" s="36"/>
      <c r="K14" s="37"/>
      <c r="L14" s="32"/>
    </row>
    <row r="15" spans="1:45" ht="28.5" customHeight="1" x14ac:dyDescent="0.2">
      <c r="A15" s="38"/>
      <c r="B15" s="32"/>
      <c r="C15" s="33"/>
      <c r="D15" s="34"/>
      <c r="E15" s="35"/>
      <c r="F15" s="36"/>
      <c r="G15" s="36"/>
      <c r="H15" s="36"/>
      <c r="I15" s="36"/>
      <c r="J15" s="36"/>
      <c r="K15" s="37"/>
      <c r="L15" s="32"/>
    </row>
    <row r="16" spans="1:45" ht="28.5" customHeight="1" thickBot="1" x14ac:dyDescent="0.25">
      <c r="A16" s="39"/>
      <c r="B16" s="40"/>
      <c r="C16" s="41"/>
      <c r="D16" s="42"/>
      <c r="E16" s="43"/>
      <c r="F16" s="44"/>
      <c r="G16" s="44"/>
      <c r="H16" s="44"/>
      <c r="I16" s="44"/>
      <c r="J16" s="44"/>
      <c r="K16" s="45"/>
      <c r="L16" s="209"/>
    </row>
    <row r="17" spans="1:45" ht="18.75" customHeight="1" thickTop="1" x14ac:dyDescent="0.2">
      <c r="A17" s="255" t="s">
        <v>42</v>
      </c>
      <c r="B17" s="256"/>
      <c r="C17" s="257"/>
      <c r="D17" s="210">
        <f>SUM(E17:K17)</f>
        <v>2230.5299999999997</v>
      </c>
      <c r="E17" s="210">
        <f t="shared" ref="E17:K17" si="1">SUM(E5:E16)</f>
        <v>1350</v>
      </c>
      <c r="F17" s="210">
        <f t="shared" si="1"/>
        <v>325</v>
      </c>
      <c r="G17" s="210">
        <f t="shared" si="1"/>
        <v>57</v>
      </c>
      <c r="H17" s="210">
        <f t="shared" si="1"/>
        <v>439.28</v>
      </c>
      <c r="I17" s="210">
        <f t="shared" si="1"/>
        <v>40</v>
      </c>
      <c r="J17" s="210">
        <f t="shared" si="1"/>
        <v>0</v>
      </c>
      <c r="K17" s="211">
        <f t="shared" si="1"/>
        <v>19.25</v>
      </c>
      <c r="L17" s="212"/>
    </row>
    <row r="18" spans="1:45" ht="18.75" customHeight="1" x14ac:dyDescent="0.2">
      <c r="A18" s="267" t="s">
        <v>43</v>
      </c>
      <c r="B18" s="261"/>
      <c r="C18" s="262"/>
      <c r="D18" s="213">
        <v>750</v>
      </c>
      <c r="E18" s="213">
        <v>250</v>
      </c>
      <c r="F18" s="213"/>
      <c r="G18" s="213"/>
      <c r="H18" s="213"/>
      <c r="I18" s="213">
        <v>500</v>
      </c>
      <c r="J18" s="213"/>
      <c r="K18" s="214"/>
      <c r="L18" s="40"/>
    </row>
    <row r="19" spans="1:45" ht="18.75" customHeight="1" thickBot="1" x14ac:dyDescent="0.25">
      <c r="A19" s="282" t="s">
        <v>44</v>
      </c>
      <c r="B19" s="283"/>
      <c r="C19" s="284"/>
      <c r="D19" s="215">
        <f t="shared" ref="D19:K19" si="2">D17+D18</f>
        <v>2980.5299999999997</v>
      </c>
      <c r="E19" s="216">
        <f t="shared" si="2"/>
        <v>1600</v>
      </c>
      <c r="F19" s="216">
        <f t="shared" si="2"/>
        <v>325</v>
      </c>
      <c r="G19" s="216">
        <f t="shared" si="2"/>
        <v>57</v>
      </c>
      <c r="H19" s="216">
        <f t="shared" si="2"/>
        <v>439.28</v>
      </c>
      <c r="I19" s="216">
        <f t="shared" si="2"/>
        <v>540</v>
      </c>
      <c r="J19" s="216">
        <f t="shared" si="2"/>
        <v>0</v>
      </c>
      <c r="K19" s="217">
        <f t="shared" si="2"/>
        <v>19.25</v>
      </c>
      <c r="L19" s="218"/>
    </row>
    <row r="20" spans="1:45" ht="63.95" customHeight="1" thickBot="1" x14ac:dyDescent="0.25">
      <c r="A20" s="280"/>
      <c r="B20" s="281"/>
      <c r="C20" s="281"/>
      <c r="D20" s="281"/>
      <c r="E20" s="281"/>
      <c r="F20" s="281"/>
      <c r="G20" s="281"/>
      <c r="H20" s="281"/>
      <c r="I20" s="281"/>
      <c r="J20" s="281"/>
      <c r="K20" s="281"/>
      <c r="L20" s="281"/>
    </row>
    <row r="21" spans="1:45" s="18" customFormat="1" ht="57.75" customHeight="1" thickBot="1" x14ac:dyDescent="0.25">
      <c r="A21" s="271" t="s">
        <v>45</v>
      </c>
      <c r="B21" s="272"/>
      <c r="C21" s="272"/>
      <c r="D21" s="272"/>
      <c r="E21" s="272"/>
      <c r="F21" s="272"/>
      <c r="G21" s="272"/>
      <c r="H21" s="272"/>
      <c r="I21" s="272"/>
      <c r="J21" s="272"/>
      <c r="K21" s="272"/>
      <c r="L21" s="273"/>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45" customHeight="1" thickBot="1" x14ac:dyDescent="0.25">
      <c r="A22" s="68" t="s">
        <v>10</v>
      </c>
      <c r="B22" s="68" t="s">
        <v>46</v>
      </c>
      <c r="C22" s="61" t="s">
        <v>12</v>
      </c>
      <c r="D22" s="62" t="s">
        <v>13</v>
      </c>
      <c r="E22" s="69" t="s">
        <v>14</v>
      </c>
      <c r="F22" s="69" t="s">
        <v>15</v>
      </c>
      <c r="G22" s="69" t="s">
        <v>16</v>
      </c>
      <c r="H22" s="70" t="s">
        <v>47</v>
      </c>
      <c r="I22" s="69" t="s">
        <v>48</v>
      </c>
      <c r="J22" s="69" t="s">
        <v>19</v>
      </c>
      <c r="K22" s="69" t="s">
        <v>20</v>
      </c>
      <c r="L22" s="68" t="s">
        <v>21</v>
      </c>
    </row>
    <row r="23" spans="1:45" ht="28.5" customHeight="1" x14ac:dyDescent="0.2">
      <c r="A23" s="38">
        <v>39484</v>
      </c>
      <c r="B23" s="32" t="s">
        <v>49</v>
      </c>
      <c r="C23" s="33" t="s">
        <v>50</v>
      </c>
      <c r="D23" s="34">
        <f t="shared" ref="D23:D30" si="3">SUM(E23:K23)</f>
        <v>1242</v>
      </c>
      <c r="E23" s="35">
        <v>1242</v>
      </c>
      <c r="F23" s="36"/>
      <c r="G23" s="36"/>
      <c r="H23" s="46"/>
      <c r="I23" s="36"/>
      <c r="J23" s="36"/>
      <c r="K23" s="36"/>
      <c r="L23" s="32" t="s">
        <v>51</v>
      </c>
    </row>
    <row r="24" spans="1:45" ht="28.5" customHeight="1" x14ac:dyDescent="0.2">
      <c r="A24" s="38">
        <v>41311</v>
      </c>
      <c r="B24" s="32" t="s">
        <v>52</v>
      </c>
      <c r="C24" s="33" t="s">
        <v>53</v>
      </c>
      <c r="D24" s="34">
        <f t="shared" si="3"/>
        <v>500</v>
      </c>
      <c r="E24" s="35"/>
      <c r="F24" s="36"/>
      <c r="G24" s="36"/>
      <c r="H24" s="36">
        <v>500</v>
      </c>
      <c r="I24" s="36"/>
      <c r="J24" s="36"/>
      <c r="K24" s="36"/>
      <c r="L24" s="32" t="s">
        <v>54</v>
      </c>
    </row>
    <row r="25" spans="1:45" ht="28.5" customHeight="1" x14ac:dyDescent="0.2">
      <c r="A25" s="38">
        <v>41320</v>
      </c>
      <c r="B25" s="32" t="s">
        <v>52</v>
      </c>
      <c r="C25" s="33" t="s">
        <v>55</v>
      </c>
      <c r="D25" s="34">
        <f t="shared" si="3"/>
        <v>39</v>
      </c>
      <c r="E25" s="35"/>
      <c r="F25" s="36"/>
      <c r="G25" s="36"/>
      <c r="H25" s="36"/>
      <c r="I25" s="36"/>
      <c r="J25" s="36"/>
      <c r="K25" s="36">
        <v>39</v>
      </c>
      <c r="L25" s="32" t="s">
        <v>56</v>
      </c>
    </row>
    <row r="26" spans="1:45" ht="28.5" customHeight="1" x14ac:dyDescent="0.2">
      <c r="A26" s="38">
        <v>41321</v>
      </c>
      <c r="B26" s="32" t="s">
        <v>57</v>
      </c>
      <c r="C26" s="33" t="s">
        <v>58</v>
      </c>
      <c r="D26" s="34">
        <f t="shared" si="3"/>
        <v>2.11</v>
      </c>
      <c r="E26" s="35"/>
      <c r="F26" s="36"/>
      <c r="G26" s="36"/>
      <c r="H26" s="36"/>
      <c r="I26" s="36"/>
      <c r="J26" s="36"/>
      <c r="K26" s="36">
        <v>2.11</v>
      </c>
      <c r="L26" s="32"/>
    </row>
    <row r="27" spans="1:45" ht="28.5" customHeight="1" x14ac:dyDescent="0.2">
      <c r="A27" s="38">
        <v>41325</v>
      </c>
      <c r="B27" s="32" t="s">
        <v>52</v>
      </c>
      <c r="C27" s="33" t="s">
        <v>59</v>
      </c>
      <c r="D27" s="34">
        <f t="shared" si="3"/>
        <v>800</v>
      </c>
      <c r="E27" s="35"/>
      <c r="F27" s="36"/>
      <c r="G27" s="36"/>
      <c r="H27" s="36">
        <v>800</v>
      </c>
      <c r="I27" s="36"/>
      <c r="J27" s="36"/>
      <c r="K27" s="36"/>
      <c r="L27" s="32" t="s">
        <v>60</v>
      </c>
    </row>
    <row r="28" spans="1:45" ht="28.5" customHeight="1" x14ac:dyDescent="0.2">
      <c r="A28" s="38">
        <v>41328</v>
      </c>
      <c r="B28" s="32" t="s">
        <v>52</v>
      </c>
      <c r="C28" s="33" t="s">
        <v>61</v>
      </c>
      <c r="D28" s="34">
        <f t="shared" si="3"/>
        <v>40</v>
      </c>
      <c r="E28" s="35"/>
      <c r="F28" s="36"/>
      <c r="G28" s="36"/>
      <c r="H28" s="36"/>
      <c r="I28" s="36">
        <v>40</v>
      </c>
      <c r="J28" s="36"/>
      <c r="K28" s="36"/>
      <c r="L28" s="32" t="s">
        <v>62</v>
      </c>
    </row>
    <row r="29" spans="1:45" ht="28.5" customHeight="1" x14ac:dyDescent="0.2">
      <c r="A29" s="38">
        <v>41332</v>
      </c>
      <c r="B29" s="32" t="s">
        <v>63</v>
      </c>
      <c r="C29" s="33" t="s">
        <v>64</v>
      </c>
      <c r="D29" s="34">
        <f t="shared" si="3"/>
        <v>325</v>
      </c>
      <c r="E29" s="35"/>
      <c r="F29" s="36">
        <v>325</v>
      </c>
      <c r="G29" s="36"/>
      <c r="H29" s="36"/>
      <c r="I29" s="36"/>
      <c r="J29" s="36"/>
      <c r="K29" s="36"/>
      <c r="L29" s="32" t="s">
        <v>65</v>
      </c>
    </row>
    <row r="30" spans="1:45" ht="28.5" customHeight="1" x14ac:dyDescent="0.2">
      <c r="A30" s="38">
        <v>41332</v>
      </c>
      <c r="B30" s="32" t="s">
        <v>52</v>
      </c>
      <c r="C30" s="33" t="s">
        <v>66</v>
      </c>
      <c r="D30" s="34">
        <f t="shared" si="3"/>
        <v>25</v>
      </c>
      <c r="E30" s="35"/>
      <c r="F30" s="36"/>
      <c r="G30" s="36"/>
      <c r="H30" s="36"/>
      <c r="I30" s="36"/>
      <c r="J30" s="36"/>
      <c r="K30" s="36">
        <v>25</v>
      </c>
      <c r="L30" s="32" t="s">
        <v>67</v>
      </c>
    </row>
    <row r="31" spans="1:45" ht="28.15" customHeight="1" x14ac:dyDescent="0.2">
      <c r="A31" s="38">
        <v>44255</v>
      </c>
      <c r="B31" s="32" t="s">
        <v>52</v>
      </c>
      <c r="C31" s="33" t="s">
        <v>68</v>
      </c>
      <c r="D31" s="223">
        <f>SUM(E31:J31)</f>
        <v>-20</v>
      </c>
      <c r="E31" s="35"/>
      <c r="F31" s="36"/>
      <c r="G31" s="36"/>
      <c r="H31" s="36"/>
      <c r="I31" s="222">
        <v>-20</v>
      </c>
      <c r="J31" s="224"/>
      <c r="L31" s="32" t="s">
        <v>69</v>
      </c>
    </row>
    <row r="32" spans="1:45" ht="28.5" customHeight="1" x14ac:dyDescent="0.2">
      <c r="A32" s="38"/>
      <c r="B32" s="32"/>
      <c r="C32" s="33"/>
      <c r="D32" s="47"/>
      <c r="E32" s="35"/>
      <c r="F32" s="36"/>
      <c r="G32" s="36"/>
      <c r="H32" s="36"/>
      <c r="I32" s="36"/>
      <c r="J32" s="36"/>
      <c r="K32" s="36"/>
      <c r="L32" s="32"/>
    </row>
    <row r="33" spans="1:66" ht="28.5" customHeight="1" x14ac:dyDescent="0.2">
      <c r="A33" s="38"/>
      <c r="B33" s="32"/>
      <c r="C33" s="33"/>
      <c r="D33" s="47"/>
      <c r="E33" s="35"/>
      <c r="F33" s="36"/>
      <c r="G33" s="36"/>
      <c r="H33" s="36"/>
      <c r="I33" s="36"/>
      <c r="J33" s="36"/>
      <c r="K33" s="36"/>
      <c r="L33" s="32"/>
    </row>
    <row r="34" spans="1:66" ht="28.5" customHeight="1" x14ac:dyDescent="0.2">
      <c r="A34" s="38"/>
      <c r="B34" s="32"/>
      <c r="C34" s="33"/>
      <c r="D34" s="47"/>
      <c r="E34" s="35"/>
      <c r="F34" s="36"/>
      <c r="G34" s="36"/>
      <c r="H34" s="36"/>
      <c r="I34" s="36"/>
      <c r="J34" s="36"/>
      <c r="K34" s="36"/>
      <c r="L34" s="32"/>
    </row>
    <row r="35" spans="1:66" ht="28.5" customHeight="1" x14ac:dyDescent="0.2">
      <c r="A35" s="189"/>
      <c r="B35" s="48"/>
      <c r="C35" s="49"/>
      <c r="D35" s="50"/>
      <c r="E35" s="51"/>
      <c r="F35" s="46"/>
      <c r="G35" s="46"/>
      <c r="H35" s="46"/>
      <c r="I35" s="46"/>
      <c r="J35" s="46"/>
      <c r="K35" s="46"/>
      <c r="L35" s="48"/>
    </row>
    <row r="36" spans="1:66" ht="28.5" customHeight="1" thickBot="1" x14ac:dyDescent="0.25">
      <c r="A36" s="39"/>
      <c r="B36" s="40"/>
      <c r="C36" s="41"/>
      <c r="D36" s="52"/>
      <c r="E36" s="43"/>
      <c r="F36" s="44"/>
      <c r="G36" s="44"/>
      <c r="H36" s="44"/>
      <c r="I36" s="44"/>
      <c r="J36" s="44"/>
      <c r="K36" s="44"/>
      <c r="L36" s="40"/>
    </row>
    <row r="37" spans="1:66" ht="18.75" customHeight="1" thickTop="1" x14ac:dyDescent="0.2">
      <c r="A37" s="255" t="s">
        <v>42</v>
      </c>
      <c r="B37" s="256"/>
      <c r="C37" s="257"/>
      <c r="D37" s="210">
        <f>SUM(E37:K37)</f>
        <v>2953.11</v>
      </c>
      <c r="E37" s="210">
        <f t="shared" ref="E37:K37" si="4">SUM(E23:E36)</f>
        <v>1242</v>
      </c>
      <c r="F37" s="210">
        <f t="shared" si="4"/>
        <v>325</v>
      </c>
      <c r="G37" s="210">
        <f t="shared" si="4"/>
        <v>0</v>
      </c>
      <c r="H37" s="210">
        <f t="shared" si="4"/>
        <v>1300</v>
      </c>
      <c r="I37" s="210">
        <f t="shared" si="4"/>
        <v>20</v>
      </c>
      <c r="J37" s="210">
        <f t="shared" si="4"/>
        <v>0</v>
      </c>
      <c r="K37" s="210">
        <f t="shared" si="4"/>
        <v>66.11</v>
      </c>
      <c r="L37" s="264"/>
    </row>
    <row r="38" spans="1:66" ht="18.75" customHeight="1" x14ac:dyDescent="0.2">
      <c r="A38" s="260" t="s">
        <v>43</v>
      </c>
      <c r="B38" s="261"/>
      <c r="C38" s="262"/>
      <c r="D38" s="213">
        <f>SUM(E38:K38)</f>
        <v>500</v>
      </c>
      <c r="E38" s="213"/>
      <c r="F38" s="213"/>
      <c r="G38" s="213"/>
      <c r="H38" s="213">
        <v>500</v>
      </c>
      <c r="I38" s="213"/>
      <c r="J38" s="213"/>
      <c r="K38" s="213"/>
      <c r="L38" s="265"/>
    </row>
    <row r="39" spans="1:66" ht="18.75" customHeight="1" thickBot="1" x14ac:dyDescent="0.25">
      <c r="A39" s="282" t="s">
        <v>44</v>
      </c>
      <c r="B39" s="283"/>
      <c r="C39" s="284"/>
      <c r="D39" s="215">
        <f t="shared" ref="D39:K39" si="5">D37+D38</f>
        <v>3453.11</v>
      </c>
      <c r="E39" s="216">
        <f t="shared" si="5"/>
        <v>1242</v>
      </c>
      <c r="F39" s="216">
        <f t="shared" si="5"/>
        <v>325</v>
      </c>
      <c r="G39" s="216">
        <f t="shared" si="5"/>
        <v>0</v>
      </c>
      <c r="H39" s="216">
        <f t="shared" si="5"/>
        <v>1800</v>
      </c>
      <c r="I39" s="216">
        <f t="shared" si="5"/>
        <v>20</v>
      </c>
      <c r="J39" s="216">
        <f t="shared" si="5"/>
        <v>0</v>
      </c>
      <c r="K39" s="216">
        <f t="shared" si="5"/>
        <v>66.11</v>
      </c>
      <c r="L39" s="266"/>
    </row>
    <row r="41" spans="1:66" s="67" customFormat="1" ht="54" customHeight="1" x14ac:dyDescent="0.2">
      <c r="A41" s="287" t="s">
        <v>70</v>
      </c>
      <c r="B41" s="259"/>
      <c r="C41" s="259"/>
      <c r="D41" s="259"/>
      <c r="E41" s="239" t="s">
        <v>71</v>
      </c>
      <c r="F41" s="66"/>
      <c r="G41" s="66"/>
      <c r="I41" s="66"/>
      <c r="J41" s="66"/>
      <c r="K41" s="258"/>
      <c r="L41" s="259"/>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row>
    <row r="42" spans="1:66" ht="37.5" customHeight="1" x14ac:dyDescent="0.25">
      <c r="A42" s="253" t="s">
        <v>72</v>
      </c>
      <c r="B42" s="254"/>
      <c r="C42" s="254"/>
      <c r="D42" s="254"/>
      <c r="E42" s="254"/>
      <c r="F42" s="254"/>
      <c r="G42" s="254"/>
      <c r="H42" s="254"/>
      <c r="I42" s="254"/>
      <c r="J42" s="254"/>
      <c r="K42" s="254"/>
      <c r="L42" s="254"/>
    </row>
    <row r="43" spans="1:66" ht="22.5" customHeight="1" x14ac:dyDescent="0.2">
      <c r="A43" s="275" t="s">
        <v>73</v>
      </c>
      <c r="B43" s="254"/>
      <c r="C43" s="20"/>
      <c r="D43" s="53">
        <v>4785</v>
      </c>
      <c r="E43" s="274"/>
      <c r="F43" s="254"/>
      <c r="G43" s="254"/>
      <c r="H43" s="254"/>
      <c r="I43" s="254"/>
      <c r="J43" s="254"/>
      <c r="K43" s="254"/>
      <c r="L43" s="254"/>
    </row>
    <row r="44" spans="1:66" ht="22.5" customHeight="1" x14ac:dyDescent="0.2">
      <c r="A44" s="275" t="s">
        <v>74</v>
      </c>
      <c r="B44" s="254"/>
      <c r="C44" s="20"/>
      <c r="D44" s="13">
        <f>D17</f>
        <v>2230.5299999999997</v>
      </c>
      <c r="E44" s="24"/>
      <c r="F44" s="25"/>
      <c r="G44" s="25"/>
      <c r="H44" s="25"/>
      <c r="I44" s="25"/>
      <c r="J44" s="25"/>
      <c r="K44" s="25"/>
      <c r="L44" s="25"/>
    </row>
    <row r="45" spans="1:66" ht="22.5" customHeight="1" x14ac:dyDescent="0.2">
      <c r="A45" s="275" t="s">
        <v>75</v>
      </c>
      <c r="B45" s="254"/>
      <c r="C45" s="20"/>
      <c r="D45" s="13">
        <f>D37</f>
        <v>2953.11</v>
      </c>
      <c r="E45" s="24"/>
      <c r="F45" s="25"/>
      <c r="G45" s="25"/>
      <c r="H45" s="25"/>
      <c r="I45" s="25"/>
      <c r="J45" s="25"/>
      <c r="K45" s="25"/>
      <c r="L45" s="25"/>
    </row>
    <row r="46" spans="1:66" ht="22.5" customHeight="1" x14ac:dyDescent="0.2">
      <c r="A46" s="263" t="s">
        <v>76</v>
      </c>
      <c r="B46" s="254"/>
      <c r="C46" s="254"/>
      <c r="D46" s="57">
        <f>SUM(D43:D44)-D45</f>
        <v>4062.4199999999996</v>
      </c>
      <c r="E46" s="286"/>
      <c r="F46" s="254"/>
      <c r="G46" s="254"/>
      <c r="H46" s="254"/>
      <c r="I46" s="254"/>
      <c r="J46" s="254"/>
      <c r="K46" s="254"/>
      <c r="L46" s="254"/>
    </row>
    <row r="47" spans="1:66" ht="37.5" customHeight="1" x14ac:dyDescent="0.25">
      <c r="A47" s="253" t="s">
        <v>77</v>
      </c>
      <c r="B47" s="254"/>
      <c r="C47" s="15"/>
      <c r="D47" s="4"/>
      <c r="E47" s="4"/>
      <c r="F47" s="15"/>
      <c r="G47" s="15"/>
      <c r="H47" s="15"/>
      <c r="I47" s="15"/>
      <c r="J47" s="15"/>
      <c r="K47" s="15"/>
      <c r="L47" s="15"/>
    </row>
    <row r="48" spans="1:66" ht="22.5" customHeight="1" x14ac:dyDescent="0.2">
      <c r="A48" s="275" t="s">
        <v>78</v>
      </c>
      <c r="B48" s="254"/>
      <c r="D48" s="108">
        <v>4087.42</v>
      </c>
      <c r="E48" s="274"/>
      <c r="F48" s="254"/>
      <c r="G48" s="254"/>
      <c r="H48" s="254"/>
      <c r="I48" s="254"/>
      <c r="J48" s="254"/>
      <c r="K48" s="254"/>
      <c r="L48" s="254"/>
    </row>
    <row r="49" spans="1:12" ht="22.5" customHeight="1" x14ac:dyDescent="0.2">
      <c r="A49" s="275" t="s">
        <v>79</v>
      </c>
      <c r="B49" s="254"/>
      <c r="D49" s="108">
        <v>0</v>
      </c>
      <c r="E49" s="274"/>
      <c r="F49" s="254"/>
      <c r="G49" s="254"/>
      <c r="H49" s="254"/>
      <c r="I49" s="254"/>
      <c r="J49" s="254"/>
      <c r="K49" s="254"/>
      <c r="L49" s="254"/>
    </row>
    <row r="50" spans="1:12" ht="22.5" customHeight="1" x14ac:dyDescent="0.2">
      <c r="A50" s="275" t="s">
        <v>80</v>
      </c>
      <c r="B50" s="254"/>
      <c r="D50" s="133">
        <f>SUM(D52:D57)</f>
        <v>25</v>
      </c>
      <c r="E50" s="26"/>
    </row>
    <row r="51" spans="1:12" ht="22.5" customHeight="1" x14ac:dyDescent="0.2">
      <c r="A51" s="122"/>
      <c r="B51" s="123" t="s">
        <v>81</v>
      </c>
      <c r="D51" s="26"/>
      <c r="E51" s="26"/>
    </row>
    <row r="52" spans="1:12" ht="22.5" customHeight="1" x14ac:dyDescent="0.2">
      <c r="A52" s="12"/>
      <c r="B52" s="132">
        <v>240</v>
      </c>
      <c r="C52" s="20"/>
      <c r="D52" s="108">
        <v>25</v>
      </c>
      <c r="E52" s="279"/>
      <c r="F52" s="254"/>
      <c r="G52" s="254"/>
      <c r="H52" s="254"/>
      <c r="I52" s="254"/>
      <c r="J52" s="254"/>
      <c r="K52" s="254"/>
      <c r="L52" s="254"/>
    </row>
    <row r="53" spans="1:12" ht="22.5" customHeight="1" x14ac:dyDescent="0.2">
      <c r="A53" s="12"/>
      <c r="B53" s="132"/>
      <c r="C53" s="17"/>
      <c r="D53" s="108"/>
      <c r="E53" s="254"/>
      <c r="F53" s="254"/>
      <c r="G53" s="254"/>
      <c r="H53" s="254"/>
      <c r="I53" s="254"/>
      <c r="J53" s="254"/>
      <c r="K53" s="254"/>
      <c r="L53" s="254"/>
    </row>
    <row r="54" spans="1:12" ht="22.5" customHeight="1" x14ac:dyDescent="0.2">
      <c r="A54" s="12"/>
      <c r="B54" s="132"/>
      <c r="C54" s="17"/>
      <c r="D54" s="108"/>
      <c r="E54" s="254"/>
      <c r="F54" s="254"/>
      <c r="G54" s="254"/>
      <c r="H54" s="254"/>
      <c r="I54" s="254"/>
      <c r="J54" s="254"/>
      <c r="K54" s="254"/>
      <c r="L54" s="254"/>
    </row>
    <row r="55" spans="1:12" ht="22.5" customHeight="1" x14ac:dyDescent="0.2">
      <c r="A55" s="12"/>
      <c r="B55" s="132"/>
      <c r="C55" s="17"/>
      <c r="D55" s="108"/>
      <c r="E55" s="254"/>
      <c r="F55" s="254"/>
      <c r="G55" s="254"/>
      <c r="H55" s="254"/>
      <c r="I55" s="254"/>
      <c r="J55" s="254"/>
      <c r="K55" s="254"/>
      <c r="L55" s="254"/>
    </row>
    <row r="56" spans="1:12" ht="22.5" customHeight="1" x14ac:dyDescent="0.2">
      <c r="A56" s="12"/>
      <c r="B56" s="132"/>
      <c r="C56" s="17"/>
      <c r="D56" s="108"/>
      <c r="E56" s="254"/>
      <c r="F56" s="254"/>
      <c r="G56" s="254"/>
      <c r="H56" s="254"/>
      <c r="I56" s="254"/>
      <c r="J56" s="254"/>
      <c r="K56" s="254"/>
      <c r="L56" s="254"/>
    </row>
    <row r="57" spans="1:12" ht="22.5" customHeight="1" x14ac:dyDescent="0.2">
      <c r="A57" s="12"/>
      <c r="B57" s="132"/>
      <c r="C57" s="17"/>
      <c r="D57" s="108"/>
      <c r="E57" s="254"/>
      <c r="F57" s="254"/>
      <c r="G57" s="254"/>
      <c r="H57" s="254"/>
      <c r="I57" s="254"/>
      <c r="J57" s="254"/>
      <c r="K57" s="254"/>
      <c r="L57" s="254"/>
    </row>
    <row r="58" spans="1:12" ht="22.5" customHeight="1" x14ac:dyDescent="0.2"/>
    <row r="59" spans="1:12" ht="22.5" customHeight="1" x14ac:dyDescent="0.2">
      <c r="A59" s="263" t="s">
        <v>82</v>
      </c>
      <c r="B59" s="254"/>
      <c r="C59" s="254"/>
      <c r="D59" s="57">
        <f>SUM(D48:D49)-D50</f>
        <v>4062.42</v>
      </c>
      <c r="E59" s="285"/>
      <c r="F59" s="254"/>
      <c r="G59" s="254"/>
      <c r="H59" s="254"/>
      <c r="I59" s="254"/>
      <c r="J59" s="254"/>
      <c r="K59" s="254"/>
      <c r="L59" s="254"/>
    </row>
    <row r="60" spans="1:12" ht="22.5" customHeight="1" x14ac:dyDescent="0.2">
      <c r="A60" s="263"/>
      <c r="B60" s="254"/>
      <c r="C60" s="254"/>
      <c r="D60" s="27"/>
    </row>
    <row r="61" spans="1:12" ht="33" customHeight="1" x14ac:dyDescent="0.2">
      <c r="A61" s="277" t="s">
        <v>83</v>
      </c>
      <c r="B61" s="254"/>
      <c r="C61" s="254"/>
      <c r="D61" s="226">
        <f>D46-D59</f>
        <v>0</v>
      </c>
      <c r="E61" s="276"/>
      <c r="F61" s="254"/>
      <c r="G61" s="254"/>
      <c r="H61" s="254"/>
      <c r="I61" s="254"/>
      <c r="J61" s="254"/>
      <c r="K61" s="254"/>
      <c r="L61" s="254"/>
    </row>
  </sheetData>
  <sheetProtection algorithmName="SHA-512" hashValue="OYMq9qFe3/MJLeShlTLe1FVTn8D/TdSMnNvhwuSJPaIHwON5CktXvsg0JNLgDIK6Emi+ln8MkVOJfg1JUl1YOw==" saltValue="1PVZeO9oCqXKr/KlCMqBlQ==" spinCount="100000" sheet="1" objects="1" scenarios="1" selectLockedCells="1" selectUnlockedCells="1"/>
  <mergeCells count="33">
    <mergeCell ref="E61:L61"/>
    <mergeCell ref="A60:C60"/>
    <mergeCell ref="A43:B43"/>
    <mergeCell ref="A61:C61"/>
    <mergeCell ref="A1:L1"/>
    <mergeCell ref="A44:B44"/>
    <mergeCell ref="E52:L57"/>
    <mergeCell ref="A50:B50"/>
    <mergeCell ref="A20:L20"/>
    <mergeCell ref="A19:C19"/>
    <mergeCell ref="E59:L59"/>
    <mergeCell ref="A47:B47"/>
    <mergeCell ref="E49:L49"/>
    <mergeCell ref="E46:L46"/>
    <mergeCell ref="A41:D41"/>
    <mergeCell ref="A39:C39"/>
    <mergeCell ref="A59:C59"/>
    <mergeCell ref="L37:L39"/>
    <mergeCell ref="A18:C18"/>
    <mergeCell ref="A3:L3"/>
    <mergeCell ref="A21:L21"/>
    <mergeCell ref="E48:L48"/>
    <mergeCell ref="A48:B48"/>
    <mergeCell ref="E43:L43"/>
    <mergeCell ref="A46:C46"/>
    <mergeCell ref="A49:B49"/>
    <mergeCell ref="A45:B45"/>
    <mergeCell ref="A2:L2"/>
    <mergeCell ref="A42:L42"/>
    <mergeCell ref="A17:C17"/>
    <mergeCell ref="K41:L41"/>
    <mergeCell ref="A38:C38"/>
    <mergeCell ref="A37:C37"/>
  </mergeCells>
  <conditionalFormatting sqref="B52:B57">
    <cfRule type="cellIs" dxfId="140" priority="6" stopIfTrue="1" operator="equal">
      <formula>0</formula>
    </cfRule>
  </conditionalFormatting>
  <conditionalFormatting sqref="D43:D46">
    <cfRule type="cellIs" dxfId="139" priority="8" stopIfTrue="1" operator="equal">
      <formula>0</formula>
    </cfRule>
  </conditionalFormatting>
  <conditionalFormatting sqref="D48:D50">
    <cfRule type="cellIs" dxfId="138" priority="4" stopIfTrue="1" operator="equal">
      <formula>0</formula>
    </cfRule>
  </conditionalFormatting>
  <conditionalFormatting sqref="D52:D57">
    <cfRule type="cellIs" dxfId="137" priority="5" stopIfTrue="1" operator="equal">
      <formula>0</formula>
    </cfRule>
  </conditionalFormatting>
  <conditionalFormatting sqref="D59">
    <cfRule type="cellIs" dxfId="136" priority="1" operator="notEqual">
      <formula>#REF!</formula>
    </cfRule>
  </conditionalFormatting>
  <conditionalFormatting sqref="D59:D61">
    <cfRule type="cellIs" dxfId="135" priority="7" stopIfTrue="1" operator="equal">
      <formula>0</formula>
    </cfRule>
  </conditionalFormatting>
  <conditionalFormatting sqref="D61">
    <cfRule type="cellIs" dxfId="134" priority="2" operator="greaterThan">
      <formula>0</formula>
    </cfRule>
    <cfRule type="cellIs" dxfId="133" priority="3" operator="lessThan">
      <formula>0</formula>
    </cfRule>
  </conditionalFormatting>
  <conditionalFormatting sqref="E44:E45">
    <cfRule type="cellIs" dxfId="132" priority="9" stopIfTrue="1" operator="equal">
      <formula>0</formula>
    </cfRule>
  </conditionalFormatting>
  <pageMargins left="0.75" right="0.75" top="1" bottom="1" header="0.5" footer="0.5"/>
  <pageSetup paperSize="9" scale="61" orientation="landscape" r:id="rId1"/>
  <headerFooter alignWithMargins="0">
    <oddFooter>&amp;L_x000D_&amp;1#&amp;"Aptos"&amp;9&amp;K000000 For Official Use&amp;C&amp;"Calibri"&amp;9 &amp;K000000_x000D_# SENSITIVE-Commercial</oddFooter>
  </headerFooter>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zoomScaleNormal="100" zoomScaleSheetLayoutView="90" workbookViewId="0">
      <selection activeCell="R11" sqref="R11"/>
    </sheetView>
  </sheetViews>
  <sheetFormatPr defaultRowHeight="12.75" x14ac:dyDescent="0.2"/>
  <cols>
    <col min="1" max="1" width="3.140625" customWidth="1"/>
    <col min="16" max="16" width="5.28515625" customWidth="1"/>
  </cols>
  <sheetData>
    <row r="1" spans="1:16" ht="84" customHeight="1" x14ac:dyDescent="0.2">
      <c r="A1" s="75"/>
      <c r="B1" s="75"/>
      <c r="C1" s="75"/>
      <c r="D1" s="75"/>
      <c r="E1" s="75"/>
      <c r="F1" s="75"/>
      <c r="G1" s="75"/>
      <c r="H1" s="75"/>
      <c r="I1" s="75"/>
      <c r="J1" s="75"/>
      <c r="K1" s="75"/>
      <c r="L1" s="75"/>
      <c r="M1" s="75"/>
      <c r="N1" s="75"/>
      <c r="O1" s="75"/>
      <c r="P1" s="75"/>
    </row>
    <row r="2" spans="1:16" ht="32.450000000000003" customHeight="1" x14ac:dyDescent="0.5">
      <c r="A2" s="75"/>
      <c r="B2" s="76" t="s">
        <v>84</v>
      </c>
      <c r="C2" s="75"/>
      <c r="D2" s="75"/>
      <c r="E2" s="75"/>
      <c r="F2" s="75"/>
      <c r="G2" s="75"/>
      <c r="H2" s="75"/>
      <c r="I2" s="75"/>
      <c r="J2" s="75"/>
      <c r="K2" s="75"/>
      <c r="L2" s="75"/>
      <c r="M2" s="75"/>
      <c r="N2" s="75"/>
      <c r="O2" s="75"/>
      <c r="P2" s="75"/>
    </row>
    <row r="3" spans="1:16" ht="13.5" customHeight="1" x14ac:dyDescent="0.2">
      <c r="A3" s="75"/>
      <c r="B3" s="75"/>
      <c r="C3" s="75"/>
      <c r="D3" s="75"/>
      <c r="E3" s="75"/>
      <c r="F3" s="75"/>
      <c r="G3" s="75"/>
      <c r="H3" s="75"/>
      <c r="I3" s="75"/>
      <c r="J3" s="75"/>
      <c r="K3" s="75"/>
      <c r="L3" s="75"/>
      <c r="M3" s="75"/>
      <c r="N3" s="75"/>
      <c r="O3" s="75"/>
      <c r="P3" s="75"/>
    </row>
    <row r="4" spans="1:16" ht="38.1" customHeight="1" x14ac:dyDescent="0.3">
      <c r="A4" s="75"/>
      <c r="B4" s="288" t="s">
        <v>182</v>
      </c>
      <c r="C4" s="289"/>
      <c r="D4" s="289"/>
      <c r="E4" s="289"/>
      <c r="F4" s="289"/>
      <c r="G4" s="289"/>
      <c r="H4" s="289"/>
      <c r="I4" s="289"/>
      <c r="J4" s="289"/>
      <c r="K4" s="289"/>
      <c r="L4" s="289"/>
      <c r="M4" s="289"/>
      <c r="N4" s="240"/>
      <c r="O4" s="240"/>
      <c r="P4" s="75"/>
    </row>
    <row r="5" spans="1:16" ht="53.25" customHeight="1" x14ac:dyDescent="0.3">
      <c r="A5" s="75"/>
      <c r="B5" s="288" t="s">
        <v>183</v>
      </c>
      <c r="C5" s="289"/>
      <c r="D5" s="289"/>
      <c r="E5" s="289"/>
      <c r="F5" s="289"/>
      <c r="G5" s="289"/>
      <c r="H5" s="289"/>
      <c r="I5" s="289"/>
      <c r="J5" s="289"/>
      <c r="K5" s="289"/>
      <c r="L5" s="289"/>
      <c r="M5" s="289"/>
      <c r="N5" s="289"/>
      <c r="O5" s="289"/>
      <c r="P5" s="75"/>
    </row>
    <row r="6" spans="1:16" ht="53.25" customHeight="1" x14ac:dyDescent="0.3">
      <c r="A6" s="75"/>
      <c r="B6" s="288" t="s">
        <v>184</v>
      </c>
      <c r="C6" s="289"/>
      <c r="D6" s="289"/>
      <c r="E6" s="289"/>
      <c r="F6" s="289"/>
      <c r="G6" s="289"/>
      <c r="H6" s="289"/>
      <c r="I6" s="289"/>
      <c r="J6" s="289"/>
      <c r="K6" s="289"/>
      <c r="L6" s="289"/>
      <c r="M6" s="289"/>
      <c r="N6" s="289"/>
      <c r="O6" s="289"/>
      <c r="P6" s="75"/>
    </row>
    <row r="7" spans="1:16" ht="70.5" customHeight="1" x14ac:dyDescent="0.3">
      <c r="A7" s="75"/>
      <c r="B7" s="288" t="s">
        <v>185</v>
      </c>
      <c r="C7" s="289"/>
      <c r="D7" s="289"/>
      <c r="E7" s="289"/>
      <c r="F7" s="289"/>
      <c r="G7" s="289"/>
      <c r="H7" s="289"/>
      <c r="I7" s="289"/>
      <c r="J7" s="289"/>
      <c r="K7" s="289"/>
      <c r="L7" s="289"/>
      <c r="M7" s="289"/>
      <c r="N7" s="289"/>
      <c r="O7" s="289"/>
      <c r="P7" s="75"/>
    </row>
    <row r="8" spans="1:16" ht="29.1" customHeight="1" x14ac:dyDescent="0.3">
      <c r="A8" s="75"/>
      <c r="B8" s="288" t="s">
        <v>186</v>
      </c>
      <c r="C8" s="289"/>
      <c r="D8" s="289"/>
      <c r="E8" s="289"/>
      <c r="F8" s="289"/>
      <c r="G8" s="289"/>
      <c r="H8" s="289"/>
      <c r="I8" s="289"/>
      <c r="J8" s="289"/>
      <c r="K8" s="289"/>
      <c r="L8" s="289"/>
      <c r="M8" s="289"/>
      <c r="N8" s="289"/>
      <c r="O8" s="289"/>
      <c r="P8" s="75"/>
    </row>
    <row r="9" spans="1:16" ht="49.5" customHeight="1" x14ac:dyDescent="0.3">
      <c r="A9" s="75"/>
      <c r="B9" s="288" t="s">
        <v>187</v>
      </c>
      <c r="C9" s="289"/>
      <c r="D9" s="289"/>
      <c r="E9" s="289"/>
      <c r="F9" s="289"/>
      <c r="G9" s="289"/>
      <c r="H9" s="289"/>
      <c r="I9" s="289"/>
      <c r="J9" s="289"/>
      <c r="K9" s="289"/>
      <c r="L9" s="289"/>
      <c r="M9" s="289"/>
      <c r="N9" s="289"/>
      <c r="O9" s="289"/>
      <c r="P9" s="75"/>
    </row>
    <row r="10" spans="1:16" ht="26.1" customHeight="1" x14ac:dyDescent="0.3">
      <c r="A10" s="75"/>
      <c r="B10" s="241" t="s">
        <v>188</v>
      </c>
      <c r="C10" s="242"/>
      <c r="D10" s="242"/>
      <c r="E10" s="242"/>
      <c r="F10" s="242"/>
      <c r="G10" s="242"/>
      <c r="H10" s="242"/>
      <c r="I10" s="242"/>
      <c r="J10" s="242"/>
      <c r="K10" s="242"/>
      <c r="L10" s="242"/>
      <c r="M10" s="242"/>
      <c r="N10" s="242"/>
      <c r="O10" s="242"/>
      <c r="P10" s="75"/>
    </row>
    <row r="11" spans="1:16" x14ac:dyDescent="0.2">
      <c r="A11" s="75"/>
      <c r="B11" s="75"/>
      <c r="C11" s="75"/>
      <c r="D11" s="75"/>
      <c r="E11" s="75"/>
      <c r="F11" s="75"/>
      <c r="G11" s="75"/>
      <c r="H11" s="75"/>
      <c r="I11" s="75"/>
      <c r="J11" s="75"/>
      <c r="K11" s="75"/>
      <c r="L11" s="75"/>
      <c r="M11" s="75"/>
      <c r="N11" s="75"/>
      <c r="O11" s="75"/>
      <c r="P11" s="75"/>
    </row>
  </sheetData>
  <sheetProtection algorithmName="SHA-512" hashValue="bSarI+rMpL2dqz9ywHckHk8bgRN5LhSjYgiZZe//ni/6dt2v31suwjGuHKjBtir8GrrBcoInL5Egcns3NQJCjg==" saltValue="OO6d2DzU7YuulFUGiC16gw==" spinCount="100000" sheet="1" objects="1" scenarios="1" selectLockedCells="1" selectUnlockedCells="1"/>
  <mergeCells count="6">
    <mergeCell ref="B4:M4"/>
    <mergeCell ref="B9:O9"/>
    <mergeCell ref="B8:O8"/>
    <mergeCell ref="B6:O6"/>
    <mergeCell ref="B7:O7"/>
    <mergeCell ref="B5:O5"/>
  </mergeCells>
  <pageMargins left="0.7" right="0.7" top="0.75" bottom="0.75" header="0.3" footer="0.3"/>
  <pageSetup paperSize="9" scale="97" orientation="landscape" r:id="rId1"/>
  <headerFooter>
    <oddFooter>&amp;L_x000D_&amp;1#&amp;"Aptos"&amp;9&amp;K000000 For Official Use&amp;C&amp;"Calibri"&amp;9 &amp;K000000_x000D_# SENSITIVE-Commercial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P32"/>
  <sheetViews>
    <sheetView topLeftCell="A8" zoomScaleNormal="100" zoomScaleSheetLayoutView="100" workbookViewId="0">
      <selection activeCell="Y23" sqref="Y23"/>
    </sheetView>
  </sheetViews>
  <sheetFormatPr defaultColWidth="9.140625" defaultRowHeight="12.75" x14ac:dyDescent="0.2"/>
  <cols>
    <col min="1" max="15" width="9.140625" style="192" customWidth="1"/>
    <col min="16" max="16" width="27.42578125" style="192" customWidth="1"/>
    <col min="17" max="17" width="9.140625" style="192" customWidth="1"/>
    <col min="18" max="16384" width="9.140625" style="192"/>
  </cols>
  <sheetData>
    <row r="1" spans="1:16" ht="68.099999999999994" customHeight="1" x14ac:dyDescent="0.2"/>
    <row r="2" spans="1:16" ht="30.95" customHeight="1" x14ac:dyDescent="0.2">
      <c r="A2" s="290" t="s">
        <v>85</v>
      </c>
      <c r="B2" s="291"/>
      <c r="C2" s="291"/>
      <c r="D2" s="291"/>
      <c r="E2" s="291"/>
      <c r="F2" s="291"/>
      <c r="G2" s="291"/>
      <c r="H2" s="291"/>
      <c r="I2" s="291"/>
      <c r="J2" s="291"/>
      <c r="K2" s="291"/>
      <c r="L2" s="291"/>
      <c r="M2" s="291"/>
      <c r="N2" s="291"/>
      <c r="O2" s="291"/>
      <c r="P2" s="291"/>
    </row>
    <row r="3" spans="1:16" ht="51.6" customHeight="1" x14ac:dyDescent="0.2">
      <c r="A3" s="294" t="s">
        <v>86</v>
      </c>
      <c r="B3" s="291"/>
      <c r="C3" s="291"/>
      <c r="D3" s="291"/>
      <c r="E3" s="291"/>
      <c r="F3" s="291"/>
      <c r="G3" s="291"/>
      <c r="H3" s="291"/>
      <c r="I3" s="291"/>
      <c r="J3" s="291"/>
      <c r="K3" s="291"/>
      <c r="L3" s="291"/>
      <c r="M3" s="291"/>
      <c r="N3" s="291"/>
      <c r="O3" s="291"/>
      <c r="P3" s="291"/>
    </row>
    <row r="4" spans="1:16" ht="26.45" customHeight="1" x14ac:dyDescent="0.2">
      <c r="A4" s="290" t="s">
        <v>87</v>
      </c>
      <c r="B4" s="291"/>
      <c r="C4" s="291"/>
      <c r="D4" s="291"/>
      <c r="E4" s="291"/>
      <c r="F4" s="291"/>
      <c r="G4" s="291"/>
      <c r="H4" s="291"/>
      <c r="I4" s="291"/>
      <c r="J4" s="291"/>
      <c r="K4" s="291"/>
      <c r="L4" s="291"/>
      <c r="M4" s="291"/>
      <c r="N4" s="291"/>
      <c r="O4" s="291"/>
      <c r="P4" s="291"/>
    </row>
    <row r="5" spans="1:16" ht="18.95" customHeight="1" x14ac:dyDescent="0.2">
      <c r="A5" s="292" t="s">
        <v>88</v>
      </c>
      <c r="B5" s="291"/>
      <c r="C5" s="291"/>
      <c r="D5" s="291"/>
      <c r="E5" s="291"/>
      <c r="F5" s="291"/>
      <c r="G5" s="291"/>
      <c r="H5" s="291"/>
      <c r="I5" s="291"/>
      <c r="J5" s="291"/>
      <c r="K5" s="291"/>
      <c r="L5" s="291"/>
      <c r="M5" s="291"/>
      <c r="N5" s="291"/>
      <c r="O5" s="291"/>
      <c r="P5" s="291"/>
    </row>
    <row r="6" spans="1:16" ht="30.6" customHeight="1" x14ac:dyDescent="0.2">
      <c r="A6" s="290" t="s">
        <v>89</v>
      </c>
      <c r="B6" s="291"/>
      <c r="C6" s="291"/>
      <c r="D6" s="291"/>
      <c r="E6" s="291"/>
      <c r="F6" s="291"/>
      <c r="G6" s="291"/>
      <c r="H6" s="291"/>
      <c r="I6" s="291"/>
      <c r="J6" s="291"/>
      <c r="K6" s="291"/>
      <c r="L6" s="291"/>
      <c r="M6" s="291"/>
      <c r="N6" s="291"/>
      <c r="O6" s="291"/>
      <c r="P6" s="291"/>
    </row>
    <row r="7" spans="1:16" ht="42.75" customHeight="1" x14ac:dyDescent="0.2">
      <c r="A7" s="292" t="s">
        <v>90</v>
      </c>
      <c r="B7" s="291"/>
      <c r="C7" s="291"/>
      <c r="D7" s="291"/>
      <c r="E7" s="291"/>
      <c r="F7" s="291"/>
      <c r="G7" s="291"/>
      <c r="H7" s="291"/>
      <c r="I7" s="291"/>
      <c r="J7" s="291"/>
      <c r="K7" s="291"/>
      <c r="L7" s="291"/>
      <c r="M7" s="291"/>
      <c r="N7" s="291"/>
      <c r="O7" s="291"/>
      <c r="P7" s="291"/>
    </row>
    <row r="8" spans="1:16" ht="123.6" customHeight="1" x14ac:dyDescent="0.2">
      <c r="A8" s="293" t="s">
        <v>91</v>
      </c>
      <c r="B8" s="291"/>
      <c r="C8" s="291"/>
      <c r="D8" s="291"/>
      <c r="E8" s="291"/>
      <c r="F8" s="291"/>
      <c r="G8" s="291"/>
      <c r="H8" s="291"/>
      <c r="I8" s="291"/>
      <c r="J8" s="291"/>
      <c r="K8" s="291"/>
      <c r="L8" s="291"/>
      <c r="M8" s="291"/>
      <c r="N8" s="291"/>
      <c r="O8" s="291"/>
      <c r="P8" s="291"/>
    </row>
    <row r="32" ht="42.95" customHeight="1" x14ac:dyDescent="0.2"/>
  </sheetData>
  <sheetProtection algorithmName="SHA-512" hashValue="88DT9crMsuvrMqlH7bXoYOoJZP29zXf2yQ1Za9TDsjnj1nnI47l3mOP/mj6idlFbjtLkg+K7OeHx8f3+qD3tyg==" saltValue="hkSKw5XXBvIZtNldoVDiHg==" spinCount="100000" sheet="1" objects="1" scenarios="1" selectLockedCells="1" selectUnlockedCells="1"/>
  <mergeCells count="7">
    <mergeCell ref="A2:P2"/>
    <mergeCell ref="A5:P5"/>
    <mergeCell ref="A8:P8"/>
    <mergeCell ref="A6:P6"/>
    <mergeCell ref="A4:P4"/>
    <mergeCell ref="A3:P3"/>
    <mergeCell ref="A7:P7"/>
  </mergeCells>
  <pageMargins left="0.25" right="0.25" top="0.75" bottom="0.75" header="0.3" footer="0.3"/>
  <pageSetup paperSize="9" scale="73" orientation="landscape" r:id="rId1"/>
  <headerFooter>
    <oddFooter>&amp;L_x000D_&amp;1#&amp;"Aptos"&amp;9&amp;K000000 For Official Use&amp;C&amp;"Calibri"&amp;9 &amp;K000000_x000D_# SENSITIVE-Commercial</oddFooter>
  </headerFooter>
  <rowBreaks count="1" manualBreakCount="1">
    <brk id="38"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5A447A"/>
  </sheetPr>
  <dimension ref="A1:G23"/>
  <sheetViews>
    <sheetView tabSelected="1" topLeftCell="A5" zoomScaleNormal="100" zoomScaleSheetLayoutView="100" workbookViewId="0">
      <selection activeCell="D21" sqref="D21:F21"/>
    </sheetView>
  </sheetViews>
  <sheetFormatPr defaultColWidth="9.140625" defaultRowHeight="12.75" x14ac:dyDescent="0.2"/>
  <cols>
    <col min="1" max="1" width="9.140625" style="1" customWidth="1"/>
    <col min="2" max="2" width="2.140625" style="1" customWidth="1"/>
    <col min="3" max="3" width="23" style="1" customWidth="1"/>
    <col min="4" max="4" width="19.140625" style="1" customWidth="1"/>
    <col min="5" max="5" width="21" style="1" customWidth="1"/>
    <col min="6" max="6" width="50.140625" style="1" customWidth="1"/>
    <col min="7" max="7" width="2.140625" style="1" customWidth="1"/>
    <col min="8" max="8" width="9.140625" style="1" customWidth="1"/>
    <col min="9" max="16384" width="9.140625" style="1"/>
  </cols>
  <sheetData>
    <row r="1" spans="1:7" ht="78.95" customHeight="1" x14ac:dyDescent="0.2">
      <c r="A1" s="300"/>
      <c r="B1" s="248"/>
      <c r="C1" s="254"/>
      <c r="D1" s="254"/>
      <c r="E1" s="254"/>
      <c r="F1" s="254"/>
      <c r="G1" s="254"/>
    </row>
    <row r="2" spans="1:7" ht="27" customHeight="1" x14ac:dyDescent="0.25">
      <c r="A2" s="254"/>
      <c r="B2" s="248"/>
      <c r="C2" s="298" t="s">
        <v>92</v>
      </c>
      <c r="D2" s="254"/>
      <c r="E2" s="254"/>
      <c r="F2" s="254"/>
      <c r="G2" s="302"/>
    </row>
    <row r="3" spans="1:7" x14ac:dyDescent="0.2">
      <c r="A3" s="254"/>
      <c r="B3" s="254"/>
      <c r="C3" s="248"/>
      <c r="D3" s="254"/>
      <c r="E3" s="254"/>
      <c r="F3" s="254"/>
      <c r="G3" s="254"/>
    </row>
    <row r="4" spans="1:7" ht="33" customHeight="1" x14ac:dyDescent="0.2">
      <c r="A4" s="254"/>
      <c r="B4" s="254"/>
      <c r="C4" s="301" t="s">
        <v>93</v>
      </c>
      <c r="D4" s="254"/>
      <c r="E4" s="254"/>
      <c r="F4" s="254"/>
      <c r="G4" s="254"/>
    </row>
    <row r="5" spans="1:7" ht="22.5" customHeight="1" x14ac:dyDescent="0.2">
      <c r="A5" s="254"/>
      <c r="B5" s="254"/>
      <c r="C5" s="71" t="s">
        <v>94</v>
      </c>
      <c r="D5" s="72" t="s">
        <v>95</v>
      </c>
      <c r="E5" s="22"/>
      <c r="F5" s="73">
        <v>2026</v>
      </c>
      <c r="G5" s="254"/>
    </row>
    <row r="6" spans="1:7" x14ac:dyDescent="0.2">
      <c r="A6" s="254"/>
      <c r="B6" s="254"/>
      <c r="C6" s="297"/>
      <c r="D6" s="254"/>
      <c r="E6" s="254"/>
      <c r="F6" s="254"/>
      <c r="G6" s="254"/>
    </row>
    <row r="7" spans="1:7" ht="23.45" customHeight="1" x14ac:dyDescent="0.2">
      <c r="A7" s="254"/>
      <c r="B7" s="254"/>
      <c r="C7" s="71" t="s">
        <v>96</v>
      </c>
      <c r="D7" s="295"/>
      <c r="E7" s="296"/>
      <c r="F7" s="296"/>
      <c r="G7" s="254"/>
    </row>
    <row r="8" spans="1:7" ht="12.75" customHeight="1" x14ac:dyDescent="0.2">
      <c r="A8" s="254"/>
      <c r="B8" s="254"/>
      <c r="C8" s="299"/>
      <c r="D8" s="254"/>
      <c r="E8" s="254"/>
      <c r="F8" s="254"/>
      <c r="G8" s="254"/>
    </row>
    <row r="9" spans="1:7" ht="20.45" customHeight="1" x14ac:dyDescent="0.2">
      <c r="A9" s="254"/>
      <c r="B9" s="254"/>
      <c r="C9" s="71" t="s">
        <v>97</v>
      </c>
      <c r="D9" s="295"/>
      <c r="E9" s="296"/>
      <c r="F9" s="296"/>
      <c r="G9" s="254"/>
    </row>
    <row r="10" spans="1:7" ht="12.75" customHeight="1" x14ac:dyDescent="0.2">
      <c r="A10" s="254"/>
      <c r="B10" s="254"/>
      <c r="C10" s="299"/>
      <c r="D10" s="254"/>
      <c r="E10" s="254"/>
      <c r="F10" s="254"/>
      <c r="G10" s="254"/>
    </row>
    <row r="11" spans="1:7" ht="21" customHeight="1" x14ac:dyDescent="0.2">
      <c r="A11" s="254"/>
      <c r="B11" s="254"/>
      <c r="C11" s="71" t="s">
        <v>98</v>
      </c>
      <c r="D11" s="295"/>
      <c r="E11" s="296"/>
      <c r="F11" s="296"/>
      <c r="G11" s="254"/>
    </row>
    <row r="12" spans="1:7" ht="12.75" customHeight="1" x14ac:dyDescent="0.2">
      <c r="A12" s="254"/>
      <c r="B12" s="254"/>
      <c r="C12" s="299"/>
      <c r="D12" s="254"/>
      <c r="E12" s="254"/>
      <c r="F12" s="254"/>
      <c r="G12" s="254"/>
    </row>
    <row r="13" spans="1:7" ht="22.5" customHeight="1" x14ac:dyDescent="0.2">
      <c r="A13" s="254"/>
      <c r="B13" s="254"/>
      <c r="C13" s="71" t="s">
        <v>99</v>
      </c>
      <c r="D13" s="295"/>
      <c r="E13" s="296"/>
      <c r="F13" s="296"/>
      <c r="G13" s="254"/>
    </row>
    <row r="14" spans="1:7" s="22" customFormat="1" ht="11.25" customHeight="1" x14ac:dyDescent="0.2">
      <c r="A14" s="249"/>
      <c r="B14" s="248"/>
      <c r="C14" s="249"/>
      <c r="D14" s="249"/>
      <c r="E14" s="249"/>
      <c r="F14" s="249"/>
      <c r="G14" s="249"/>
    </row>
    <row r="15" spans="1:7" ht="27" customHeight="1" x14ac:dyDescent="0.25">
      <c r="A15" s="3"/>
      <c r="B15" s="248"/>
      <c r="C15" s="298" t="s">
        <v>100</v>
      </c>
      <c r="D15" s="254"/>
      <c r="E15" s="254"/>
      <c r="F15" s="254"/>
      <c r="G15" s="302"/>
    </row>
    <row r="16" spans="1:7" ht="17.45" customHeight="1" x14ac:dyDescent="0.25">
      <c r="A16" s="3"/>
      <c r="B16" s="254"/>
      <c r="C16" s="248"/>
      <c r="D16" s="254"/>
      <c r="E16" s="254"/>
      <c r="F16" s="254"/>
      <c r="G16" s="254"/>
    </row>
    <row r="17" spans="2:7" ht="27.6" customHeight="1" x14ac:dyDescent="0.2">
      <c r="B17" s="254"/>
      <c r="C17" s="71" t="s">
        <v>101</v>
      </c>
      <c r="D17" s="295"/>
      <c r="E17" s="296"/>
      <c r="F17" s="296"/>
      <c r="G17" s="254"/>
    </row>
    <row r="18" spans="2:7" ht="12.75" customHeight="1" x14ac:dyDescent="0.2">
      <c r="B18" s="254"/>
      <c r="C18" s="299"/>
      <c r="D18" s="254"/>
      <c r="E18" s="254"/>
      <c r="F18" s="254"/>
      <c r="G18" s="254"/>
    </row>
    <row r="19" spans="2:7" ht="22.5" customHeight="1" x14ac:dyDescent="0.2">
      <c r="B19" s="254"/>
      <c r="C19" s="71" t="s">
        <v>102</v>
      </c>
      <c r="D19" s="295"/>
      <c r="E19" s="296"/>
      <c r="F19" s="296"/>
      <c r="G19" s="254"/>
    </row>
    <row r="20" spans="2:7" ht="12.75" customHeight="1" x14ac:dyDescent="0.2">
      <c r="B20" s="254"/>
      <c r="C20" s="299"/>
      <c r="D20" s="254"/>
      <c r="E20" s="254"/>
      <c r="F20" s="254"/>
      <c r="G20" s="254"/>
    </row>
    <row r="21" spans="2:7" ht="25.5" customHeight="1" x14ac:dyDescent="0.2">
      <c r="B21" s="254"/>
      <c r="C21" s="71" t="s">
        <v>103</v>
      </c>
      <c r="D21" s="295"/>
      <c r="E21" s="296"/>
      <c r="F21" s="296"/>
      <c r="G21" s="254"/>
    </row>
    <row r="22" spans="2:7" ht="12.75" customHeight="1" x14ac:dyDescent="0.2">
      <c r="C22" s="299"/>
      <c r="D22" s="254"/>
      <c r="E22" s="254"/>
      <c r="F22" s="254"/>
      <c r="G22" s="254"/>
    </row>
    <row r="23" spans="2:7" ht="25.5" customHeight="1" x14ac:dyDescent="0.2">
      <c r="B23" s="131"/>
      <c r="C23" s="71" t="s">
        <v>189</v>
      </c>
      <c r="D23" s="295"/>
      <c r="E23" s="296"/>
      <c r="F23" s="296"/>
      <c r="G23" s="249"/>
    </row>
  </sheetData>
  <sheetProtection algorithmName="SHA-512" hashValue="V2ixGc3m+/K7PabBWzXn14dZUFJi+r2njGEBsxqQvWuKF30UNyy/e1kjptkP9w/DSTueOrS6UZDMYmqeNOgrvQ==" saltValue="TClqwAksfQUNiEl7XFkQdQ==" spinCount="100000" sheet="1" objects="1" scenarios="1" selectLockedCells="1"/>
  <mergeCells count="27">
    <mergeCell ref="A1:A14"/>
    <mergeCell ref="C4:F4"/>
    <mergeCell ref="C20:F20"/>
    <mergeCell ref="C16:F16"/>
    <mergeCell ref="G15:G23"/>
    <mergeCell ref="C10:F10"/>
    <mergeCell ref="D19:F19"/>
    <mergeCell ref="C12:F12"/>
    <mergeCell ref="D21:F21"/>
    <mergeCell ref="C2:F2"/>
    <mergeCell ref="G2:G14"/>
    <mergeCell ref="D23:F23"/>
    <mergeCell ref="C22:F22"/>
    <mergeCell ref="D7:F7"/>
    <mergeCell ref="B15:B21"/>
    <mergeCell ref="C18:F18"/>
    <mergeCell ref="B1:G1"/>
    <mergeCell ref="D17:F17"/>
    <mergeCell ref="C3:F3"/>
    <mergeCell ref="C6:F6"/>
    <mergeCell ref="D9:F9"/>
    <mergeCell ref="C15:F15"/>
    <mergeCell ref="B14:F14"/>
    <mergeCell ref="B2:B13"/>
    <mergeCell ref="D13:F13"/>
    <mergeCell ref="D11:F11"/>
    <mergeCell ref="C8:F8"/>
  </mergeCells>
  <pageMargins left="0.75" right="0.75" top="1" bottom="1" header="0.5" footer="0.5"/>
  <pageSetup paperSize="9" orientation="landscape" r:id="rId1"/>
  <headerFooter alignWithMargins="0">
    <oddFooter>&amp;L_x000D_&amp;1#&amp;"Aptos"&amp;9&amp;K000000 For Official Use&amp;C&amp;"Calibri"&amp;9 &amp;K000000_x000D_# SENSITIVE-Commercial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N121"/>
  <sheetViews>
    <sheetView showWhiteSpace="0" zoomScaleNormal="100" zoomScaleSheetLayoutView="70" workbookViewId="0">
      <selection activeCell="D54" sqref="D54"/>
    </sheetView>
  </sheetViews>
  <sheetFormatPr defaultColWidth="9.140625" defaultRowHeight="12.75" x14ac:dyDescent="0.2"/>
  <cols>
    <col min="1" max="1" width="10.570312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91.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71</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44.45" customHeight="1" x14ac:dyDescent="0.2">
      <c r="A4" s="77"/>
      <c r="B4" s="78"/>
      <c r="C4" s="78"/>
      <c r="D4" s="79">
        <f t="shared" ref="D4:D23" si="0">SUM(E4:K4)</f>
        <v>0</v>
      </c>
      <c r="E4" s="80"/>
      <c r="F4" s="81"/>
      <c r="G4" s="81"/>
      <c r="H4" s="82"/>
      <c r="I4" s="83"/>
      <c r="J4" s="82"/>
      <c r="K4" s="82"/>
      <c r="L4" s="178"/>
    </row>
    <row r="5" spans="1:24" ht="28.15" customHeight="1" x14ac:dyDescent="0.2">
      <c r="A5" s="84"/>
      <c r="B5" s="85"/>
      <c r="C5" s="85"/>
      <c r="D5" s="86">
        <f t="shared" si="0"/>
        <v>0</v>
      </c>
      <c r="E5" s="80"/>
      <c r="F5" s="81"/>
      <c r="G5" s="81"/>
      <c r="H5" s="82"/>
      <c r="I5" s="83"/>
      <c r="J5" s="82"/>
      <c r="K5" s="82"/>
      <c r="L5" s="174"/>
    </row>
    <row r="6" spans="1:24" ht="28.15" customHeight="1" x14ac:dyDescent="0.2">
      <c r="A6" s="84"/>
      <c r="B6" s="85"/>
      <c r="C6" s="85"/>
      <c r="D6" s="86">
        <f t="shared" si="0"/>
        <v>0</v>
      </c>
      <c r="E6" s="80"/>
      <c r="F6" s="81"/>
      <c r="G6" s="81"/>
      <c r="H6" s="82"/>
      <c r="I6" s="83"/>
      <c r="J6" s="82"/>
      <c r="K6" s="82"/>
      <c r="L6" s="174"/>
    </row>
    <row r="7" spans="1:24" ht="28.15" customHeight="1" x14ac:dyDescent="0.2">
      <c r="A7" s="84"/>
      <c r="B7" s="85"/>
      <c r="C7" s="85"/>
      <c r="D7" s="86">
        <f t="shared" si="0"/>
        <v>0</v>
      </c>
      <c r="E7" s="80"/>
      <c r="F7" s="81"/>
      <c r="G7" s="81"/>
      <c r="H7" s="82"/>
      <c r="I7" s="83"/>
      <c r="J7" s="82"/>
      <c r="K7" s="82"/>
      <c r="L7" s="174"/>
    </row>
    <row r="8" spans="1:24" ht="28.15" customHeight="1" x14ac:dyDescent="0.2">
      <c r="A8" s="84"/>
      <c r="B8" s="85"/>
      <c r="C8" s="85"/>
      <c r="D8" s="86">
        <f t="shared" si="0"/>
        <v>0</v>
      </c>
      <c r="E8" s="80"/>
      <c r="F8" s="81"/>
      <c r="G8" s="81"/>
      <c r="H8" s="82"/>
      <c r="I8" s="83"/>
      <c r="J8" s="82"/>
      <c r="K8" s="82"/>
      <c r="L8" s="174"/>
    </row>
    <row r="9" spans="1:24" ht="28.15" customHeight="1" x14ac:dyDescent="0.2">
      <c r="A9" s="84"/>
      <c r="B9" s="85"/>
      <c r="C9" s="85"/>
      <c r="D9" s="86">
        <f t="shared" si="0"/>
        <v>0</v>
      </c>
      <c r="E9" s="80"/>
      <c r="F9" s="81"/>
      <c r="G9" s="81"/>
      <c r="H9" s="82"/>
      <c r="I9" s="83"/>
      <c r="J9" s="82"/>
      <c r="K9" s="82"/>
      <c r="L9" s="174"/>
    </row>
    <row r="10" spans="1:24" ht="28.15" customHeight="1" x14ac:dyDescent="0.2">
      <c r="A10" s="84"/>
      <c r="B10" s="85"/>
      <c r="C10" s="109"/>
      <c r="D10" s="86">
        <f t="shared" si="0"/>
        <v>0</v>
      </c>
      <c r="E10" s="80"/>
      <c r="F10" s="81"/>
      <c r="G10" s="81"/>
      <c r="H10" s="82"/>
      <c r="I10" s="83"/>
      <c r="J10" s="82"/>
      <c r="K10" s="82"/>
      <c r="L10" s="174"/>
    </row>
    <row r="11" spans="1:24" ht="28.15" customHeight="1" x14ac:dyDescent="0.2">
      <c r="A11" s="84"/>
      <c r="B11" s="85"/>
      <c r="C11" s="85"/>
      <c r="D11" s="86">
        <f t="shared" si="0"/>
        <v>0</v>
      </c>
      <c r="E11" s="80"/>
      <c r="F11" s="81"/>
      <c r="G11" s="81"/>
      <c r="H11" s="82"/>
      <c r="I11" s="83"/>
      <c r="J11" s="82"/>
      <c r="K11" s="82"/>
      <c r="L11" s="174"/>
    </row>
    <row r="12" spans="1:24" ht="28.15" customHeight="1" x14ac:dyDescent="0.2">
      <c r="A12" s="84"/>
      <c r="B12" s="85"/>
      <c r="C12" s="85"/>
      <c r="D12" s="86">
        <f t="shared" si="0"/>
        <v>0</v>
      </c>
      <c r="E12" s="80"/>
      <c r="F12" s="81"/>
      <c r="G12" s="81"/>
      <c r="H12" s="82"/>
      <c r="I12" s="83"/>
      <c r="J12" s="82"/>
      <c r="K12" s="82"/>
      <c r="L12" s="174"/>
    </row>
    <row r="13" spans="1:24" ht="28.15" customHeight="1" x14ac:dyDescent="0.2">
      <c r="A13" s="84"/>
      <c r="B13" s="85"/>
      <c r="C13" s="85"/>
      <c r="D13" s="86">
        <f t="shared" si="0"/>
        <v>0</v>
      </c>
      <c r="E13" s="81"/>
      <c r="F13" s="81"/>
      <c r="G13" s="81"/>
      <c r="H13" s="82"/>
      <c r="I13" s="83"/>
      <c r="J13" s="82"/>
      <c r="K13" s="82"/>
      <c r="L13" s="174"/>
    </row>
    <row r="14" spans="1:24" ht="28.15" customHeight="1" x14ac:dyDescent="0.2">
      <c r="A14" s="84"/>
      <c r="B14" s="85"/>
      <c r="C14" s="85"/>
      <c r="D14" s="86">
        <f t="shared" si="0"/>
        <v>0</v>
      </c>
      <c r="E14" s="80"/>
      <c r="F14" s="81"/>
      <c r="G14" s="81"/>
      <c r="H14" s="82"/>
      <c r="I14" s="83"/>
      <c r="J14" s="82"/>
      <c r="K14" s="82"/>
      <c r="L14" s="174"/>
    </row>
    <row r="15" spans="1:24" ht="28.15" customHeight="1" x14ac:dyDescent="0.2">
      <c r="A15" s="84"/>
      <c r="B15" s="85"/>
      <c r="C15" s="85"/>
      <c r="D15" s="86">
        <f t="shared" si="0"/>
        <v>0</v>
      </c>
      <c r="E15" s="80"/>
      <c r="F15" s="81"/>
      <c r="G15" s="81"/>
      <c r="H15" s="82"/>
      <c r="I15" s="83"/>
      <c r="J15" s="82"/>
      <c r="K15" s="82"/>
      <c r="L15" s="174"/>
    </row>
    <row r="16" spans="1:24" ht="28.15" customHeight="1" x14ac:dyDescent="0.2">
      <c r="A16" s="77"/>
      <c r="B16" s="78"/>
      <c r="C16" s="78"/>
      <c r="D16" s="86">
        <f t="shared" si="0"/>
        <v>0</v>
      </c>
      <c r="E16" s="80"/>
      <c r="F16" s="81"/>
      <c r="G16" s="81"/>
      <c r="H16" s="82"/>
      <c r="I16" s="83"/>
      <c r="J16" s="82"/>
      <c r="K16" s="82"/>
      <c r="L16" s="174"/>
    </row>
    <row r="17" spans="1:66" ht="28.15" customHeight="1" x14ac:dyDescent="0.2">
      <c r="A17" s="84"/>
      <c r="B17" s="85"/>
      <c r="C17" s="85"/>
      <c r="D17" s="86">
        <f t="shared" si="0"/>
        <v>0</v>
      </c>
      <c r="E17" s="80"/>
      <c r="F17" s="81"/>
      <c r="G17" s="81"/>
      <c r="H17" s="82"/>
      <c r="I17" s="83"/>
      <c r="J17" s="82"/>
      <c r="K17" s="82"/>
      <c r="L17" s="174"/>
    </row>
    <row r="18" spans="1:66" ht="28.15" customHeight="1" x14ac:dyDescent="0.2">
      <c r="A18" s="77"/>
      <c r="B18" s="78"/>
      <c r="C18" s="78"/>
      <c r="D18" s="86">
        <f t="shared" si="0"/>
        <v>0</v>
      </c>
      <c r="E18" s="80"/>
      <c r="F18" s="81"/>
      <c r="G18" s="81"/>
      <c r="H18" s="82"/>
      <c r="I18" s="83"/>
      <c r="J18" s="82"/>
      <c r="K18" s="82"/>
      <c r="L18" s="174"/>
    </row>
    <row r="19" spans="1:66" ht="28.15" customHeight="1" x14ac:dyDescent="0.2">
      <c r="A19" s="84"/>
      <c r="B19" s="85"/>
      <c r="C19" s="85"/>
      <c r="D19" s="86">
        <f t="shared" si="0"/>
        <v>0</v>
      </c>
      <c r="E19" s="80"/>
      <c r="F19" s="81"/>
      <c r="G19" s="81"/>
      <c r="H19" s="82"/>
      <c r="I19" s="83"/>
      <c r="J19" s="82"/>
      <c r="K19" s="82"/>
      <c r="L19" s="174"/>
    </row>
    <row r="20" spans="1:66" ht="28.15" customHeight="1" x14ac:dyDescent="0.2">
      <c r="A20" s="84"/>
      <c r="B20" s="85"/>
      <c r="C20" s="85"/>
      <c r="D20" s="86">
        <f t="shared" si="0"/>
        <v>0</v>
      </c>
      <c r="E20" s="80"/>
      <c r="F20" s="81"/>
      <c r="G20" s="81"/>
      <c r="H20" s="82"/>
      <c r="I20" s="83"/>
      <c r="J20" s="82"/>
      <c r="K20" s="82"/>
      <c r="L20" s="174"/>
    </row>
    <row r="21" spans="1:66" ht="28.15" customHeight="1" x14ac:dyDescent="0.2">
      <c r="A21" s="84"/>
      <c r="B21" s="85"/>
      <c r="C21" s="85"/>
      <c r="D21" s="86">
        <f t="shared" si="0"/>
        <v>0</v>
      </c>
      <c r="E21" s="80"/>
      <c r="F21" s="81"/>
      <c r="G21" s="81"/>
      <c r="H21" s="82"/>
      <c r="I21" s="83"/>
      <c r="J21" s="82"/>
      <c r="K21" s="82"/>
      <c r="L21" s="174"/>
    </row>
    <row r="22" spans="1:66" ht="28.15" customHeight="1" thickBot="1" x14ac:dyDescent="0.25">
      <c r="A22" s="246"/>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v>0</v>
      </c>
      <c r="E24" s="30">
        <v>0</v>
      </c>
      <c r="F24" s="30">
        <v>0</v>
      </c>
      <c r="G24" s="30">
        <v>0</v>
      </c>
      <c r="H24" s="30">
        <v>0</v>
      </c>
      <c r="I24" s="30">
        <v>0</v>
      </c>
      <c r="J24" s="30">
        <v>0</v>
      </c>
      <c r="K24" s="30">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71</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90"/>
      <c r="B29" s="91"/>
      <c r="C29" s="91"/>
      <c r="D29" s="79">
        <f t="shared" ref="D29:D48" si="3">SUM(E29:K29)</f>
        <v>0</v>
      </c>
      <c r="E29" s="92"/>
      <c r="F29" s="93"/>
      <c r="G29" s="93"/>
      <c r="H29" s="94"/>
      <c r="I29" s="95"/>
      <c r="J29" s="96"/>
      <c r="K29" s="93"/>
      <c r="L29" s="228"/>
    </row>
    <row r="30" spans="1:66" ht="28.15" customHeight="1" x14ac:dyDescent="0.2">
      <c r="A30" s="77"/>
      <c r="B30" s="78"/>
      <c r="C30" s="78"/>
      <c r="D30" s="86">
        <f t="shared" si="3"/>
        <v>0</v>
      </c>
      <c r="E30" s="80"/>
      <c r="F30" s="81"/>
      <c r="G30" s="81"/>
      <c r="H30" s="82"/>
      <c r="I30" s="97"/>
      <c r="J30" s="83"/>
      <c r="K30" s="81"/>
      <c r="L30" s="231"/>
    </row>
    <row r="31" spans="1:66" ht="28.15" customHeight="1" x14ac:dyDescent="0.2">
      <c r="A31" s="77"/>
      <c r="B31" s="78"/>
      <c r="C31" s="78"/>
      <c r="D31" s="86">
        <f t="shared" si="3"/>
        <v>0</v>
      </c>
      <c r="E31" s="80"/>
      <c r="F31" s="81"/>
      <c r="G31" s="81"/>
      <c r="H31" s="82"/>
      <c r="I31" s="97"/>
      <c r="J31" s="83"/>
      <c r="K31" s="81"/>
      <c r="L31" s="231"/>
    </row>
    <row r="32" spans="1:66" ht="28.15" customHeight="1" x14ac:dyDescent="0.2">
      <c r="A32" s="77"/>
      <c r="B32" s="78"/>
      <c r="C32" s="78"/>
      <c r="D32" s="86">
        <f t="shared" si="3"/>
        <v>0</v>
      </c>
      <c r="E32" s="80"/>
      <c r="F32" s="81"/>
      <c r="G32" s="81"/>
      <c r="H32" s="82"/>
      <c r="I32" s="97"/>
      <c r="J32" s="83"/>
      <c r="K32" s="81"/>
      <c r="L32" s="231"/>
    </row>
    <row r="33" spans="1:12" ht="28.15" customHeight="1" x14ac:dyDescent="0.2">
      <c r="A33" s="77"/>
      <c r="B33" s="78"/>
      <c r="C33" s="78"/>
      <c r="D33" s="86">
        <f t="shared" si="3"/>
        <v>0</v>
      </c>
      <c r="E33" s="80"/>
      <c r="F33" s="81"/>
      <c r="G33" s="81"/>
      <c r="H33" s="82"/>
      <c r="I33" s="97"/>
      <c r="J33" s="83"/>
      <c r="K33" s="81"/>
      <c r="L33" s="231"/>
    </row>
    <row r="34" spans="1:12" ht="28.15" customHeight="1" x14ac:dyDescent="0.2">
      <c r="A34" s="77"/>
      <c r="B34" s="78"/>
      <c r="C34" s="78"/>
      <c r="D34" s="86">
        <f t="shared" si="3"/>
        <v>0</v>
      </c>
      <c r="E34" s="80"/>
      <c r="F34" s="81"/>
      <c r="G34" s="81"/>
      <c r="H34" s="82"/>
      <c r="I34" s="97"/>
      <c r="J34" s="83"/>
      <c r="K34" s="81"/>
      <c r="L34" s="231"/>
    </row>
    <row r="35" spans="1:12" ht="28.15" customHeight="1" x14ac:dyDescent="0.2">
      <c r="A35" s="77"/>
      <c r="B35" s="78"/>
      <c r="C35" s="78"/>
      <c r="D35" s="86">
        <f t="shared" si="3"/>
        <v>0</v>
      </c>
      <c r="E35" s="80"/>
      <c r="F35" s="81"/>
      <c r="G35" s="81"/>
      <c r="H35" s="82"/>
      <c r="I35" s="97"/>
      <c r="J35" s="83"/>
      <c r="K35" s="81"/>
      <c r="L35" s="231"/>
    </row>
    <row r="36" spans="1:12" ht="28.15" customHeight="1" x14ac:dyDescent="0.2">
      <c r="A36" s="77"/>
      <c r="B36" s="78"/>
      <c r="C36" s="78"/>
      <c r="D36" s="86">
        <f t="shared" si="3"/>
        <v>0</v>
      </c>
      <c r="E36" s="80"/>
      <c r="F36" s="81"/>
      <c r="G36" s="81"/>
      <c r="H36" s="82"/>
      <c r="I36" s="97"/>
      <c r="J36" s="83"/>
      <c r="K36" s="81"/>
      <c r="L36" s="231"/>
    </row>
    <row r="37" spans="1:12" ht="28.15" customHeight="1" x14ac:dyDescent="0.2">
      <c r="A37" s="77"/>
      <c r="B37" s="78"/>
      <c r="C37" s="78"/>
      <c r="D37" s="86">
        <f t="shared" si="3"/>
        <v>0</v>
      </c>
      <c r="E37" s="80"/>
      <c r="F37" s="81"/>
      <c r="G37" s="81"/>
      <c r="H37" s="82"/>
      <c r="I37" s="97"/>
      <c r="J37" s="83"/>
      <c r="K37" s="81"/>
      <c r="L37" s="231"/>
    </row>
    <row r="38" spans="1:12" ht="28.15" customHeight="1" x14ac:dyDescent="0.2">
      <c r="A38" s="84"/>
      <c r="B38" s="85"/>
      <c r="C38" s="85"/>
      <c r="D38" s="86">
        <f t="shared" si="3"/>
        <v>0</v>
      </c>
      <c r="E38" s="98"/>
      <c r="F38" s="99"/>
      <c r="G38" s="99"/>
      <c r="H38" s="100"/>
      <c r="I38" s="101"/>
      <c r="J38" s="102"/>
      <c r="K38" s="99"/>
      <c r="L38" s="229"/>
    </row>
    <row r="39" spans="1:12" ht="28.15" customHeight="1" x14ac:dyDescent="0.2">
      <c r="A39" s="84"/>
      <c r="B39" s="85"/>
      <c r="C39" s="85"/>
      <c r="D39" s="86">
        <f t="shared" si="3"/>
        <v>0</v>
      </c>
      <c r="E39" s="98"/>
      <c r="F39" s="99"/>
      <c r="G39" s="99"/>
      <c r="H39" s="100"/>
      <c r="I39" s="101"/>
      <c r="J39" s="102"/>
      <c r="K39" s="99"/>
      <c r="L39" s="229"/>
    </row>
    <row r="40" spans="1:12" ht="28.15" customHeight="1" x14ac:dyDescent="0.2">
      <c r="A40" s="84"/>
      <c r="B40" s="85"/>
      <c r="C40" s="85"/>
      <c r="D40" s="86">
        <f t="shared" si="3"/>
        <v>0</v>
      </c>
      <c r="E40" s="98"/>
      <c r="F40" s="99"/>
      <c r="G40" s="99"/>
      <c r="H40" s="100"/>
      <c r="I40" s="101"/>
      <c r="J40" s="102"/>
      <c r="K40" s="99"/>
      <c r="L40" s="229"/>
    </row>
    <row r="41" spans="1:12" ht="28.15" customHeight="1" x14ac:dyDescent="0.2">
      <c r="A41" s="84"/>
      <c r="B41" s="85"/>
      <c r="C41" s="85"/>
      <c r="D41" s="86">
        <f t="shared" si="3"/>
        <v>0</v>
      </c>
      <c r="E41" s="98"/>
      <c r="F41" s="99"/>
      <c r="G41" s="99"/>
      <c r="H41" s="100"/>
      <c r="I41" s="101"/>
      <c r="J41" s="102"/>
      <c r="K41" s="99"/>
      <c r="L41" s="229"/>
    </row>
    <row r="42" spans="1:12" ht="28.15" customHeight="1" x14ac:dyDescent="0.2">
      <c r="A42" s="84"/>
      <c r="B42" s="85"/>
      <c r="C42" s="85"/>
      <c r="D42" s="86">
        <f t="shared" si="3"/>
        <v>0</v>
      </c>
      <c r="E42" s="98"/>
      <c r="F42" s="99"/>
      <c r="G42" s="99"/>
      <c r="H42" s="100"/>
      <c r="I42" s="101"/>
      <c r="J42" s="102"/>
      <c r="K42" s="99"/>
      <c r="L42" s="229"/>
    </row>
    <row r="43" spans="1:12" ht="28.15" customHeight="1" x14ac:dyDescent="0.2">
      <c r="A43" s="84"/>
      <c r="B43" s="85"/>
      <c r="C43" s="85"/>
      <c r="D43" s="86">
        <f t="shared" si="3"/>
        <v>0</v>
      </c>
      <c r="E43" s="98"/>
      <c r="F43" s="99"/>
      <c r="G43" s="99"/>
      <c r="H43" s="100"/>
      <c r="I43" s="101"/>
      <c r="J43" s="102"/>
      <c r="K43" s="99"/>
      <c r="L43" s="229"/>
    </row>
    <row r="44" spans="1:12" ht="28.15" customHeight="1" x14ac:dyDescent="0.2">
      <c r="A44" s="84"/>
      <c r="B44" s="85"/>
      <c r="C44" s="85"/>
      <c r="D44" s="86">
        <f t="shared" si="3"/>
        <v>0</v>
      </c>
      <c r="E44" s="98"/>
      <c r="F44" s="99"/>
      <c r="G44" s="99"/>
      <c r="H44" s="100"/>
      <c r="I44" s="101"/>
      <c r="J44" s="102"/>
      <c r="K44" s="99"/>
      <c r="L44" s="229"/>
    </row>
    <row r="45" spans="1:12" ht="28.15" customHeight="1" x14ac:dyDescent="0.2">
      <c r="A45" s="84"/>
      <c r="B45" s="85"/>
      <c r="C45" s="85"/>
      <c r="D45" s="86">
        <f t="shared" si="3"/>
        <v>0</v>
      </c>
      <c r="E45" s="98"/>
      <c r="F45" s="99"/>
      <c r="G45" s="99"/>
      <c r="H45" s="100"/>
      <c r="I45" s="101"/>
      <c r="J45" s="102"/>
      <c r="K45" s="99"/>
      <c r="L45" s="229"/>
    </row>
    <row r="46" spans="1:12" ht="28.15" customHeight="1" x14ac:dyDescent="0.2">
      <c r="A46" s="84"/>
      <c r="B46" s="85"/>
      <c r="C46" s="85"/>
      <c r="D46" s="86">
        <f t="shared" si="3"/>
        <v>0</v>
      </c>
      <c r="E46" s="98"/>
      <c r="F46" s="99"/>
      <c r="G46" s="99"/>
      <c r="H46" s="100"/>
      <c r="I46" s="101"/>
      <c r="J46" s="102"/>
      <c r="K46" s="99"/>
      <c r="L46" s="229"/>
    </row>
    <row r="47" spans="1:12" ht="28.15" customHeight="1" thickBot="1" x14ac:dyDescent="0.25">
      <c r="A47" s="246"/>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v>0</v>
      </c>
      <c r="E49" s="30">
        <v>0</v>
      </c>
      <c r="F49" s="30">
        <v>0</v>
      </c>
      <c r="G49" s="30">
        <v>0</v>
      </c>
      <c r="H49" s="30">
        <v>0</v>
      </c>
      <c r="I49" s="30">
        <v>0</v>
      </c>
      <c r="J49" s="30">
        <v>0</v>
      </c>
      <c r="K49" s="30">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71</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53"/>
      <c r="E54" s="274" t="s">
        <v>113</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114</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January 2026</v>
      </c>
      <c r="G74" s="136"/>
      <c r="H74" s="136"/>
      <c r="I74" s="136"/>
      <c r="J74" s="304">
        <f>'Club Details'!D7</f>
        <v>0</v>
      </c>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X8zH3GaSyG/gXv2+wV0TAmUbhbfI2yGVlORYszE+kJE7Tg5bSZny1lucp8RG8Xna/tn9f/FTwr4W4oWbX6rxIQ==" saltValue="A7wMpsdglPUSnSSidDOD5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71:C71"/>
    <mergeCell ref="A54:B54"/>
    <mergeCell ref="K109:L109"/>
    <mergeCell ref="K76:L76"/>
    <mergeCell ref="D27:H27"/>
    <mergeCell ref="A56:B56"/>
    <mergeCell ref="E60:L60"/>
    <mergeCell ref="A53:L53"/>
    <mergeCell ref="A72:C72"/>
    <mergeCell ref="A55:B55"/>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131" priority="6" stopIfTrue="1" operator="equal">
      <formula>0</formula>
    </cfRule>
  </conditionalFormatting>
  <conditionalFormatting sqref="D4:D22 D29:D47">
    <cfRule type="cellIs" dxfId="130" priority="28" stopIfTrue="1" operator="equal">
      <formula>0</formula>
    </cfRule>
  </conditionalFormatting>
  <conditionalFormatting sqref="D54:D57">
    <cfRule type="cellIs" dxfId="129" priority="13" stopIfTrue="1" operator="equal">
      <formula>0</formula>
    </cfRule>
  </conditionalFormatting>
  <conditionalFormatting sqref="D59:D61">
    <cfRule type="cellIs" dxfId="128" priority="4" stopIfTrue="1" operator="equal">
      <formula>0</formula>
    </cfRule>
  </conditionalFormatting>
  <conditionalFormatting sqref="D63:D68">
    <cfRule type="cellIs" dxfId="127" priority="5" stopIfTrue="1" operator="equal">
      <formula>0</formula>
    </cfRule>
  </conditionalFormatting>
  <conditionalFormatting sqref="D70">
    <cfRule type="cellIs" dxfId="126" priority="1" operator="notEqual">
      <formula>$D$57</formula>
    </cfRule>
  </conditionalFormatting>
  <conditionalFormatting sqref="D70:D72">
    <cfRule type="cellIs" dxfId="125" priority="9" stopIfTrue="1" operator="equal">
      <formula>0</formula>
    </cfRule>
  </conditionalFormatting>
  <conditionalFormatting sqref="D72">
    <cfRule type="cellIs" dxfId="124" priority="2" operator="greaterThan">
      <formula>0</formula>
    </cfRule>
    <cfRule type="cellIs" dxfId="123" priority="3" operator="lessThan">
      <formula>0</formula>
    </cfRule>
  </conditionalFormatting>
  <conditionalFormatting sqref="E55:E56">
    <cfRule type="cellIs" dxfId="122" priority="25"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121"/>
  <sheetViews>
    <sheetView showWhiteSpace="0" topLeftCell="A41" zoomScaleNormal="100" zoomScaleSheetLayoutView="70" workbookViewId="0">
      <selection activeCell="B46" sqref="B46"/>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127</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Jan!D25</f>
        <v>0</v>
      </c>
      <c r="E24" s="30">
        <f>Jan!E25</f>
        <v>0</v>
      </c>
      <c r="F24" s="30">
        <f>Jan!F25</f>
        <v>0</v>
      </c>
      <c r="G24" s="30">
        <f>Jan!G25</f>
        <v>0</v>
      </c>
      <c r="H24" s="30">
        <f>Jan!H25</f>
        <v>0</v>
      </c>
      <c r="I24" s="30">
        <f>Jan!I25</f>
        <v>0</v>
      </c>
      <c r="J24" s="30">
        <f>Jan!J25</f>
        <v>0</v>
      </c>
      <c r="K24" s="30">
        <f>Jan!K25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127</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Jan!D50</f>
        <v>0</v>
      </c>
      <c r="E49" s="30">
        <v>0</v>
      </c>
      <c r="F49" s="30">
        <v>0</v>
      </c>
      <c r="G49" s="30">
        <v>0</v>
      </c>
      <c r="H49" s="30">
        <v>0</v>
      </c>
      <c r="I49" s="30">
        <v>0</v>
      </c>
      <c r="J49" s="30">
        <v>0</v>
      </c>
      <c r="K49" s="30">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127</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Jan!D57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190</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February 2026</v>
      </c>
      <c r="G74" s="136"/>
      <c r="H74" s="136"/>
      <c r="I74" s="136"/>
      <c r="J74" s="304">
        <f>'Club Details'!D7</f>
        <v>0</v>
      </c>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BTa6LTppHYt5p3ZDEevOElUeOlJOm+zPahsSz3Kbk1v5WeJNsODLr9nEZzDTkfjxgWN54jwsUmpq5SjzbFCRCQ==" saltValue="LFwCI/UhDzQA6hk/mKTbo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121" priority="6" stopIfTrue="1" operator="equal">
      <formula>0</formula>
    </cfRule>
  </conditionalFormatting>
  <conditionalFormatting sqref="D4:D22 D29:D47">
    <cfRule type="cellIs" dxfId="120" priority="10" stopIfTrue="1" operator="equal">
      <formula>0</formula>
    </cfRule>
  </conditionalFormatting>
  <conditionalFormatting sqref="D54:D57">
    <cfRule type="cellIs" dxfId="119" priority="8" stopIfTrue="1" operator="equal">
      <formula>0</formula>
    </cfRule>
  </conditionalFormatting>
  <conditionalFormatting sqref="D59:D61">
    <cfRule type="cellIs" dxfId="118" priority="4" stopIfTrue="1" operator="equal">
      <formula>0</formula>
    </cfRule>
  </conditionalFormatting>
  <conditionalFormatting sqref="D63:D68">
    <cfRule type="cellIs" dxfId="117" priority="5" stopIfTrue="1" operator="equal">
      <formula>0</formula>
    </cfRule>
  </conditionalFormatting>
  <conditionalFormatting sqref="D70">
    <cfRule type="cellIs" dxfId="116" priority="1" operator="notEqual">
      <formula>$D$57</formula>
    </cfRule>
  </conditionalFormatting>
  <conditionalFormatting sqref="D70:D72">
    <cfRule type="cellIs" dxfId="115" priority="7" stopIfTrue="1" operator="equal">
      <formula>0</formula>
    </cfRule>
  </conditionalFormatting>
  <conditionalFormatting sqref="D72">
    <cfRule type="cellIs" dxfId="114" priority="2" operator="greaterThan">
      <formula>0</formula>
    </cfRule>
    <cfRule type="cellIs" dxfId="113" priority="3" operator="lessThan">
      <formula>0</formula>
    </cfRule>
  </conditionalFormatting>
  <conditionalFormatting sqref="E55:E56">
    <cfRule type="cellIs" dxfId="11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121"/>
  <sheetViews>
    <sheetView showWhiteSpace="0" topLeftCell="A41" zoomScaleNormal="100" zoomScaleSheetLayoutView="70" workbookViewId="0">
      <selection activeCell="E46" sqref="E46"/>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5.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129</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Feb!D25</f>
        <v>0</v>
      </c>
      <c r="E24" s="30">
        <f>Feb!E25</f>
        <v>0</v>
      </c>
      <c r="F24" s="30">
        <f>Feb!F25</f>
        <v>0</v>
      </c>
      <c r="G24" s="30">
        <f>Feb!G25</f>
        <v>0</v>
      </c>
      <c r="H24" s="30">
        <f>Feb!H25</f>
        <v>0</v>
      </c>
      <c r="I24" s="30">
        <f>Feb!I25</f>
        <v>0</v>
      </c>
      <c r="J24" s="30">
        <f>Feb!J25</f>
        <v>0</v>
      </c>
      <c r="K24" s="30">
        <f>Feb!K25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129</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Feb!D50</f>
        <v>0</v>
      </c>
      <c r="E49" s="30">
        <f>Feb!E50</f>
        <v>0</v>
      </c>
      <c r="F49" s="30">
        <f>Feb!F50</f>
        <v>0</v>
      </c>
      <c r="G49" s="30">
        <f>Feb!G50</f>
        <v>0</v>
      </c>
      <c r="H49" s="30">
        <f>Feb!H50</f>
        <v>0</v>
      </c>
      <c r="I49" s="30">
        <f>Feb!I50</f>
        <v>0</v>
      </c>
      <c r="J49" s="30">
        <f>Feb!J50</f>
        <v>0</v>
      </c>
      <c r="K49" s="30">
        <f>Feb!K50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129</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Feb!D57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130</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March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T80+2Gl8lbmLzDlGIREzlYMh3C5WFtpld+0/Y/h6IDXPCGQjcjZ+bWO4VVYezhTWGXQYJwE/WnUqqkcqoG4dDQ==" saltValue="wNYgzcTTf8AiUnrRmWOgLw=="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111" priority="6" stopIfTrue="1" operator="equal">
      <formula>0</formula>
    </cfRule>
  </conditionalFormatting>
  <conditionalFormatting sqref="D4:D22 D29:D47">
    <cfRule type="cellIs" dxfId="110" priority="10" stopIfTrue="1" operator="equal">
      <formula>0</formula>
    </cfRule>
  </conditionalFormatting>
  <conditionalFormatting sqref="D54:D57">
    <cfRule type="cellIs" dxfId="109" priority="8" stopIfTrue="1" operator="equal">
      <formula>0</formula>
    </cfRule>
  </conditionalFormatting>
  <conditionalFormatting sqref="D59:D61">
    <cfRule type="cellIs" dxfId="108" priority="4" stopIfTrue="1" operator="equal">
      <formula>0</formula>
    </cfRule>
  </conditionalFormatting>
  <conditionalFormatting sqref="D63:D68">
    <cfRule type="cellIs" dxfId="107" priority="5" stopIfTrue="1" operator="equal">
      <formula>0</formula>
    </cfRule>
  </conditionalFormatting>
  <conditionalFormatting sqref="D70">
    <cfRule type="cellIs" dxfId="106" priority="1" operator="notEqual">
      <formula>$D$57</formula>
    </cfRule>
  </conditionalFormatting>
  <conditionalFormatting sqref="D70:D72">
    <cfRule type="cellIs" dxfId="105" priority="7" stopIfTrue="1" operator="equal">
      <formula>0</formula>
    </cfRule>
  </conditionalFormatting>
  <conditionalFormatting sqref="D72">
    <cfRule type="cellIs" dxfId="104" priority="2" operator="greaterThan">
      <formula>0</formula>
    </cfRule>
    <cfRule type="cellIs" dxfId="103" priority="3" operator="lessThan">
      <formula>0</formula>
    </cfRule>
  </conditionalFormatting>
  <conditionalFormatting sqref="E55:E56">
    <cfRule type="cellIs" dxfId="10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121"/>
  <sheetViews>
    <sheetView showWhiteSpace="0" topLeftCell="A43" zoomScaleNormal="100" zoomScaleSheetLayoutView="70" workbookViewId="0">
      <selection activeCell="F45" sqref="F45"/>
    </sheetView>
  </sheetViews>
  <sheetFormatPr defaultColWidth="9.140625" defaultRowHeight="12.75" x14ac:dyDescent="0.2"/>
  <cols>
    <col min="1" max="1" width="7.85546875" style="1" customWidth="1"/>
    <col min="2" max="2" width="29.85546875" style="1" customWidth="1"/>
    <col min="3" max="4" width="15.28515625" style="1" customWidth="1"/>
    <col min="5" max="10" width="14" style="1" customWidth="1"/>
    <col min="11" max="11" width="15.140625" style="1" customWidth="1"/>
    <col min="12" max="12" width="39.28515625" style="1" customWidth="1"/>
    <col min="13" max="13" width="9.140625" style="1" customWidth="1"/>
    <col min="14" max="16384" width="9.140625" style="1"/>
  </cols>
  <sheetData>
    <row r="1" spans="1:24" ht="80.45" customHeight="1" thickBot="1" x14ac:dyDescent="0.25">
      <c r="A1" s="322"/>
      <c r="B1" s="283"/>
      <c r="C1" s="283"/>
      <c r="D1" s="283"/>
      <c r="E1" s="283"/>
      <c r="F1" s="283"/>
      <c r="G1" s="283"/>
      <c r="H1" s="283"/>
      <c r="I1" s="283"/>
      <c r="J1" s="283"/>
      <c r="K1" s="283"/>
      <c r="L1" s="283"/>
    </row>
    <row r="2" spans="1:24" ht="54" customHeight="1" thickBot="1" x14ac:dyDescent="0.25">
      <c r="A2" s="325" t="s">
        <v>104</v>
      </c>
      <c r="B2" s="326"/>
      <c r="C2" s="326"/>
      <c r="D2" s="327" t="s">
        <v>131</v>
      </c>
      <c r="E2" s="326"/>
      <c r="F2" s="326"/>
      <c r="G2" s="326"/>
      <c r="H2" s="326"/>
      <c r="I2" s="181"/>
      <c r="J2" s="182"/>
      <c r="K2" s="323"/>
      <c r="L2" s="324"/>
    </row>
    <row r="3" spans="1:24" s="21" customFormat="1" ht="53.45" customHeight="1" thickBot="1" x14ac:dyDescent="0.25">
      <c r="A3" s="61" t="s">
        <v>10</v>
      </c>
      <c r="B3" s="61" t="s">
        <v>11</v>
      </c>
      <c r="C3" s="61" t="s">
        <v>105</v>
      </c>
      <c r="D3" s="62" t="s">
        <v>106</v>
      </c>
      <c r="E3" s="62" t="s">
        <v>14</v>
      </c>
      <c r="F3" s="62" t="s">
        <v>15</v>
      </c>
      <c r="G3" s="62" t="s">
        <v>16</v>
      </c>
      <c r="H3" s="62" t="s">
        <v>17</v>
      </c>
      <c r="I3" s="61" t="s">
        <v>18</v>
      </c>
      <c r="J3" s="61" t="s">
        <v>19</v>
      </c>
      <c r="K3" s="61" t="s">
        <v>20</v>
      </c>
      <c r="L3" s="61" t="s">
        <v>21</v>
      </c>
      <c r="M3" s="2"/>
      <c r="N3" s="1"/>
      <c r="O3" s="1"/>
      <c r="P3" s="1"/>
      <c r="Q3" s="1"/>
      <c r="R3" s="1"/>
      <c r="S3" s="1"/>
      <c r="T3" s="1"/>
      <c r="U3" s="1"/>
      <c r="V3" s="1"/>
      <c r="W3" s="1"/>
      <c r="X3" s="1"/>
    </row>
    <row r="4" spans="1:24" ht="28.15" customHeight="1" x14ac:dyDescent="0.2">
      <c r="A4" s="235"/>
      <c r="B4" s="78"/>
      <c r="C4" s="78"/>
      <c r="D4" s="79">
        <f t="shared" ref="D4:D23" si="0">SUM(E4:K4)</f>
        <v>0</v>
      </c>
      <c r="E4" s="80"/>
      <c r="F4" s="81"/>
      <c r="G4" s="81"/>
      <c r="H4" s="82"/>
      <c r="I4" s="83"/>
      <c r="J4" s="82"/>
      <c r="K4" s="82"/>
      <c r="L4" s="178"/>
    </row>
    <row r="5" spans="1:24" ht="28.15" customHeight="1" x14ac:dyDescent="0.2">
      <c r="A5" s="236"/>
      <c r="B5" s="85"/>
      <c r="C5" s="85"/>
      <c r="D5" s="86">
        <f t="shared" si="0"/>
        <v>0</v>
      </c>
      <c r="E5" s="80"/>
      <c r="F5" s="81"/>
      <c r="G5" s="81"/>
      <c r="H5" s="82"/>
      <c r="I5" s="83"/>
      <c r="J5" s="82"/>
      <c r="K5" s="82"/>
      <c r="L5" s="174"/>
    </row>
    <row r="6" spans="1:24" ht="28.15" customHeight="1" x14ac:dyDescent="0.2">
      <c r="A6" s="236"/>
      <c r="B6" s="85"/>
      <c r="C6" s="85"/>
      <c r="D6" s="86">
        <f t="shared" si="0"/>
        <v>0</v>
      </c>
      <c r="E6" s="80"/>
      <c r="F6" s="81"/>
      <c r="G6" s="81"/>
      <c r="H6" s="82"/>
      <c r="I6" s="83"/>
      <c r="J6" s="82"/>
      <c r="K6" s="82"/>
      <c r="L6" s="174"/>
    </row>
    <row r="7" spans="1:24" ht="28.15" customHeight="1" x14ac:dyDescent="0.2">
      <c r="A7" s="236"/>
      <c r="B7" s="85"/>
      <c r="C7" s="85"/>
      <c r="D7" s="86">
        <f t="shared" si="0"/>
        <v>0</v>
      </c>
      <c r="E7" s="80"/>
      <c r="F7" s="81"/>
      <c r="G7" s="81"/>
      <c r="H7" s="82"/>
      <c r="I7" s="83"/>
      <c r="J7" s="82"/>
      <c r="K7" s="82"/>
      <c r="L7" s="174"/>
    </row>
    <row r="8" spans="1:24" ht="28.15" customHeight="1" x14ac:dyDescent="0.2">
      <c r="A8" s="236"/>
      <c r="B8" s="85"/>
      <c r="C8" s="85"/>
      <c r="D8" s="86">
        <f t="shared" si="0"/>
        <v>0</v>
      </c>
      <c r="E8" s="80"/>
      <c r="F8" s="81"/>
      <c r="G8" s="81"/>
      <c r="H8" s="82"/>
      <c r="I8" s="83"/>
      <c r="J8" s="82"/>
      <c r="K8" s="82"/>
      <c r="L8" s="174"/>
    </row>
    <row r="9" spans="1:24" ht="28.15" customHeight="1" x14ac:dyDescent="0.2">
      <c r="A9" s="236"/>
      <c r="B9" s="85"/>
      <c r="C9" s="85"/>
      <c r="D9" s="86">
        <f t="shared" si="0"/>
        <v>0</v>
      </c>
      <c r="E9" s="80"/>
      <c r="F9" s="81"/>
      <c r="G9" s="81"/>
      <c r="H9" s="82"/>
      <c r="I9" s="83"/>
      <c r="J9" s="82"/>
      <c r="K9" s="82"/>
      <c r="L9" s="174"/>
    </row>
    <row r="10" spans="1:24" ht="28.15" customHeight="1" x14ac:dyDescent="0.2">
      <c r="A10" s="236"/>
      <c r="B10" s="85"/>
      <c r="C10" s="109"/>
      <c r="D10" s="86">
        <f t="shared" si="0"/>
        <v>0</v>
      </c>
      <c r="E10" s="80"/>
      <c r="F10" s="81"/>
      <c r="G10" s="81"/>
      <c r="H10" s="82"/>
      <c r="I10" s="83"/>
      <c r="J10" s="82"/>
      <c r="K10" s="82"/>
      <c r="L10" s="174"/>
    </row>
    <row r="11" spans="1:24" ht="28.15" customHeight="1" x14ac:dyDescent="0.2">
      <c r="A11" s="236"/>
      <c r="B11" s="85"/>
      <c r="C11" s="85"/>
      <c r="D11" s="86">
        <f t="shared" si="0"/>
        <v>0</v>
      </c>
      <c r="E11" s="80"/>
      <c r="F11" s="81"/>
      <c r="G11" s="81"/>
      <c r="H11" s="82"/>
      <c r="I11" s="83"/>
      <c r="J11" s="82"/>
      <c r="K11" s="82"/>
      <c r="L11" s="174"/>
    </row>
    <row r="12" spans="1:24" ht="28.15" customHeight="1" x14ac:dyDescent="0.2">
      <c r="A12" s="236"/>
      <c r="B12" s="85"/>
      <c r="C12" s="85"/>
      <c r="D12" s="86">
        <f t="shared" si="0"/>
        <v>0</v>
      </c>
      <c r="E12" s="80"/>
      <c r="F12" s="81"/>
      <c r="G12" s="81"/>
      <c r="H12" s="82"/>
      <c r="I12" s="83"/>
      <c r="J12" s="82"/>
      <c r="K12" s="82"/>
      <c r="L12" s="174"/>
    </row>
    <row r="13" spans="1:24" ht="28.15" customHeight="1" x14ac:dyDescent="0.2">
      <c r="A13" s="236"/>
      <c r="B13" s="85"/>
      <c r="C13" s="85"/>
      <c r="D13" s="86">
        <f t="shared" si="0"/>
        <v>0</v>
      </c>
      <c r="E13" s="81"/>
      <c r="F13" s="81"/>
      <c r="G13" s="81"/>
      <c r="H13" s="82"/>
      <c r="I13" s="83"/>
      <c r="J13" s="82"/>
      <c r="K13" s="82"/>
      <c r="L13" s="174"/>
    </row>
    <row r="14" spans="1:24" ht="28.15" customHeight="1" x14ac:dyDescent="0.2">
      <c r="A14" s="236"/>
      <c r="B14" s="85"/>
      <c r="C14" s="85"/>
      <c r="D14" s="86">
        <f t="shared" si="0"/>
        <v>0</v>
      </c>
      <c r="E14" s="80"/>
      <c r="F14" s="81"/>
      <c r="G14" s="81"/>
      <c r="H14" s="82"/>
      <c r="I14" s="83"/>
      <c r="J14" s="82"/>
      <c r="K14" s="82"/>
      <c r="L14" s="174"/>
    </row>
    <row r="15" spans="1:24" ht="28.15" customHeight="1" x14ac:dyDescent="0.2">
      <c r="A15" s="236"/>
      <c r="B15" s="85"/>
      <c r="C15" s="85"/>
      <c r="D15" s="86">
        <f t="shared" si="0"/>
        <v>0</v>
      </c>
      <c r="E15" s="80"/>
      <c r="F15" s="81"/>
      <c r="G15" s="81"/>
      <c r="H15" s="82"/>
      <c r="I15" s="83"/>
      <c r="J15" s="82"/>
      <c r="K15" s="82"/>
      <c r="L15" s="174"/>
    </row>
    <row r="16" spans="1:24" ht="28.15" customHeight="1" x14ac:dyDescent="0.2">
      <c r="A16" s="235"/>
      <c r="B16" s="78"/>
      <c r="C16" s="78"/>
      <c r="D16" s="86">
        <f t="shared" si="0"/>
        <v>0</v>
      </c>
      <c r="E16" s="80"/>
      <c r="F16" s="81"/>
      <c r="G16" s="81"/>
      <c r="H16" s="82"/>
      <c r="I16" s="83"/>
      <c r="J16" s="82"/>
      <c r="K16" s="82"/>
      <c r="L16" s="174"/>
    </row>
    <row r="17" spans="1:66" ht="28.15" customHeight="1" x14ac:dyDescent="0.2">
      <c r="A17" s="236"/>
      <c r="B17" s="85"/>
      <c r="C17" s="85"/>
      <c r="D17" s="86">
        <f t="shared" si="0"/>
        <v>0</v>
      </c>
      <c r="E17" s="80"/>
      <c r="F17" s="81"/>
      <c r="G17" s="81"/>
      <c r="H17" s="82"/>
      <c r="I17" s="83"/>
      <c r="J17" s="82"/>
      <c r="K17" s="82"/>
      <c r="L17" s="174"/>
    </row>
    <row r="18" spans="1:66" ht="28.15" customHeight="1" x14ac:dyDescent="0.2">
      <c r="A18" s="235"/>
      <c r="B18" s="78"/>
      <c r="C18" s="78"/>
      <c r="D18" s="86">
        <f t="shared" si="0"/>
        <v>0</v>
      </c>
      <c r="E18" s="80"/>
      <c r="F18" s="81"/>
      <c r="G18" s="81"/>
      <c r="H18" s="82"/>
      <c r="I18" s="83"/>
      <c r="J18" s="82"/>
      <c r="K18" s="82"/>
      <c r="L18" s="174"/>
    </row>
    <row r="19" spans="1:66" ht="28.15" customHeight="1" x14ac:dyDescent="0.2">
      <c r="A19" s="236"/>
      <c r="B19" s="85"/>
      <c r="C19" s="85"/>
      <c r="D19" s="86">
        <f t="shared" si="0"/>
        <v>0</v>
      </c>
      <c r="E19" s="80"/>
      <c r="F19" s="81"/>
      <c r="G19" s="81"/>
      <c r="H19" s="82"/>
      <c r="I19" s="83"/>
      <c r="J19" s="82"/>
      <c r="K19" s="82"/>
      <c r="L19" s="174"/>
    </row>
    <row r="20" spans="1:66" ht="28.15" customHeight="1" x14ac:dyDescent="0.2">
      <c r="A20" s="236"/>
      <c r="B20" s="85"/>
      <c r="C20" s="85"/>
      <c r="D20" s="86">
        <f t="shared" si="0"/>
        <v>0</v>
      </c>
      <c r="E20" s="80"/>
      <c r="F20" s="81"/>
      <c r="G20" s="81"/>
      <c r="H20" s="82"/>
      <c r="I20" s="83"/>
      <c r="J20" s="82"/>
      <c r="K20" s="82"/>
      <c r="L20" s="174"/>
    </row>
    <row r="21" spans="1:66" ht="28.15" customHeight="1" x14ac:dyDescent="0.2">
      <c r="A21" s="236"/>
      <c r="B21" s="85"/>
      <c r="C21" s="85"/>
      <c r="D21" s="86">
        <f t="shared" si="0"/>
        <v>0</v>
      </c>
      <c r="E21" s="80"/>
      <c r="F21" s="81"/>
      <c r="G21" s="81"/>
      <c r="H21" s="82"/>
      <c r="I21" s="83"/>
      <c r="J21" s="82"/>
      <c r="K21" s="82"/>
      <c r="L21" s="174"/>
    </row>
    <row r="22" spans="1:66" ht="28.15" customHeight="1" thickBot="1" x14ac:dyDescent="0.25">
      <c r="A22" s="237"/>
      <c r="B22" s="87"/>
      <c r="C22" s="87"/>
      <c r="D22" s="88">
        <f t="shared" si="0"/>
        <v>0</v>
      </c>
      <c r="E22" s="80"/>
      <c r="F22" s="81"/>
      <c r="G22" s="81"/>
      <c r="H22" s="89"/>
      <c r="I22" s="83"/>
      <c r="J22" s="82"/>
      <c r="K22" s="82"/>
      <c r="L22" s="179"/>
    </row>
    <row r="23" spans="1:66" ht="18.75" customHeight="1" thickTop="1" x14ac:dyDescent="0.2">
      <c r="A23" s="310" t="s">
        <v>42</v>
      </c>
      <c r="B23" s="311"/>
      <c r="C23" s="312"/>
      <c r="D23" s="10">
        <f t="shared" si="0"/>
        <v>0</v>
      </c>
      <c r="E23" s="54">
        <f t="shared" ref="E23:K23" si="1">SUM(E4:E22)</f>
        <v>0</v>
      </c>
      <c r="F23" s="54">
        <f t="shared" si="1"/>
        <v>0</v>
      </c>
      <c r="G23" s="54">
        <f t="shared" si="1"/>
        <v>0</v>
      </c>
      <c r="H23" s="10">
        <f t="shared" si="1"/>
        <v>0</v>
      </c>
      <c r="I23" s="54">
        <f t="shared" si="1"/>
        <v>0</v>
      </c>
      <c r="J23" s="55">
        <f t="shared" si="1"/>
        <v>0</v>
      </c>
      <c r="K23" s="55">
        <f t="shared" si="1"/>
        <v>0</v>
      </c>
      <c r="L23" s="177"/>
    </row>
    <row r="24" spans="1:66" ht="18.75" customHeight="1" x14ac:dyDescent="0.2">
      <c r="A24" s="313" t="s">
        <v>107</v>
      </c>
      <c r="B24" s="254"/>
      <c r="C24" s="314"/>
      <c r="D24" s="30">
        <f>March!D25</f>
        <v>0</v>
      </c>
      <c r="E24" s="30">
        <f>March!E25</f>
        <v>0</v>
      </c>
      <c r="F24" s="30">
        <f>March!F25</f>
        <v>0</v>
      </c>
      <c r="G24" s="30">
        <f>March!G25</f>
        <v>0</v>
      </c>
      <c r="H24" s="30">
        <f>March!H25</f>
        <v>0</v>
      </c>
      <c r="I24" s="30">
        <f>March!I25</f>
        <v>0</v>
      </c>
      <c r="J24" s="30">
        <f>March!J25</f>
        <v>0</v>
      </c>
      <c r="K24" s="30">
        <f>March!K25</f>
        <v>0</v>
      </c>
      <c r="L24" s="175"/>
    </row>
    <row r="25" spans="1:66" ht="18.75" customHeight="1" thickBot="1" x14ac:dyDescent="0.25">
      <c r="A25" s="282" t="s">
        <v>44</v>
      </c>
      <c r="B25" s="283"/>
      <c r="C25" s="284"/>
      <c r="D25" s="11">
        <f t="shared" ref="D25:K25" si="2">D23+D24</f>
        <v>0</v>
      </c>
      <c r="E25" s="11">
        <f t="shared" si="2"/>
        <v>0</v>
      </c>
      <c r="F25" s="11">
        <f t="shared" si="2"/>
        <v>0</v>
      </c>
      <c r="G25" s="11">
        <f t="shared" si="2"/>
        <v>0</v>
      </c>
      <c r="H25" s="11">
        <f t="shared" si="2"/>
        <v>0</v>
      </c>
      <c r="I25" s="11">
        <f t="shared" si="2"/>
        <v>0</v>
      </c>
      <c r="J25" s="56">
        <f t="shared" si="2"/>
        <v>0</v>
      </c>
      <c r="K25" s="56">
        <f t="shared" si="2"/>
        <v>0</v>
      </c>
      <c r="L25" s="176"/>
    </row>
    <row r="26" spans="1:66" ht="18.75" customHeight="1" thickBot="1" x14ac:dyDescent="0.25">
      <c r="A26" s="16"/>
      <c r="B26" s="163" t="s">
        <v>108</v>
      </c>
      <c r="C26" s="16"/>
      <c r="D26" s="164">
        <f>(SUM(D4:D22))-D23</f>
        <v>0</v>
      </c>
      <c r="E26" s="165"/>
      <c r="F26" s="165"/>
      <c r="G26" s="165"/>
      <c r="H26" s="165"/>
      <c r="I26" s="165"/>
      <c r="J26" s="165"/>
      <c r="K26" s="165"/>
      <c r="L26" s="26"/>
    </row>
    <row r="27" spans="1:66" s="18" customFormat="1" ht="54" customHeight="1" thickBot="1" x14ac:dyDescent="0.25">
      <c r="A27" s="328" t="s">
        <v>109</v>
      </c>
      <c r="B27" s="321"/>
      <c r="C27" s="321"/>
      <c r="D27" s="320" t="s">
        <v>131</v>
      </c>
      <c r="E27" s="321"/>
      <c r="F27" s="321"/>
      <c r="G27" s="321"/>
      <c r="H27" s="321"/>
      <c r="I27" s="64"/>
      <c r="J27" s="65"/>
      <c r="K27" s="308"/>
      <c r="L27" s="309"/>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row>
    <row r="28" spans="1:66" s="22" customFormat="1" ht="45" customHeight="1" thickBot="1" x14ac:dyDescent="0.25">
      <c r="A28" s="61" t="s">
        <v>10</v>
      </c>
      <c r="B28" s="61" t="s">
        <v>46</v>
      </c>
      <c r="C28" s="61" t="s">
        <v>12</v>
      </c>
      <c r="D28" s="62" t="s">
        <v>13</v>
      </c>
      <c r="E28" s="62" t="s">
        <v>14</v>
      </c>
      <c r="F28" s="62" t="s">
        <v>15</v>
      </c>
      <c r="G28" s="62" t="s">
        <v>16</v>
      </c>
      <c r="H28" s="61" t="s">
        <v>47</v>
      </c>
      <c r="I28" s="61" t="s">
        <v>110</v>
      </c>
      <c r="J28" s="63" t="s">
        <v>19</v>
      </c>
      <c r="K28" s="62" t="s">
        <v>20</v>
      </c>
      <c r="L28" s="61" t="s">
        <v>21</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row>
    <row r="29" spans="1:66" ht="28.15" customHeight="1" x14ac:dyDescent="0.2">
      <c r="A29" s="238"/>
      <c r="B29" s="91"/>
      <c r="C29" s="91"/>
      <c r="D29" s="79">
        <f t="shared" ref="D29:D48" si="3">SUM(E29:K29)</f>
        <v>0</v>
      </c>
      <c r="E29" s="92"/>
      <c r="F29" s="93"/>
      <c r="G29" s="93"/>
      <c r="H29" s="94"/>
      <c r="I29" s="95"/>
      <c r="J29" s="96"/>
      <c r="K29" s="93"/>
      <c r="L29" s="228"/>
    </row>
    <row r="30" spans="1:66" ht="28.15" customHeight="1" x14ac:dyDescent="0.2">
      <c r="A30" s="235"/>
      <c r="B30" s="78"/>
      <c r="C30" s="78"/>
      <c r="D30" s="86">
        <f t="shared" si="3"/>
        <v>0</v>
      </c>
      <c r="E30" s="80"/>
      <c r="F30" s="81"/>
      <c r="G30" s="81"/>
      <c r="H30" s="82"/>
      <c r="I30" s="97"/>
      <c r="J30" s="83"/>
      <c r="K30" s="81"/>
      <c r="L30" s="231"/>
    </row>
    <row r="31" spans="1:66" ht="28.15" customHeight="1" x14ac:dyDescent="0.2">
      <c r="A31" s="235"/>
      <c r="B31" s="78"/>
      <c r="C31" s="78"/>
      <c r="D31" s="86">
        <f t="shared" si="3"/>
        <v>0</v>
      </c>
      <c r="E31" s="80"/>
      <c r="F31" s="81"/>
      <c r="G31" s="81"/>
      <c r="H31" s="82"/>
      <c r="I31" s="97"/>
      <c r="J31" s="83"/>
      <c r="K31" s="81"/>
      <c r="L31" s="231"/>
    </row>
    <row r="32" spans="1:66" ht="28.15" customHeight="1" x14ac:dyDescent="0.2">
      <c r="A32" s="235"/>
      <c r="B32" s="78"/>
      <c r="C32" s="78"/>
      <c r="D32" s="86">
        <f t="shared" si="3"/>
        <v>0</v>
      </c>
      <c r="E32" s="80"/>
      <c r="F32" s="81"/>
      <c r="G32" s="81"/>
      <c r="H32" s="82"/>
      <c r="I32" s="97"/>
      <c r="J32" s="83"/>
      <c r="K32" s="81"/>
      <c r="L32" s="231"/>
    </row>
    <row r="33" spans="1:12" ht="28.15" customHeight="1" x14ac:dyDescent="0.2">
      <c r="A33" s="235"/>
      <c r="B33" s="78"/>
      <c r="C33" s="78"/>
      <c r="D33" s="86">
        <f t="shared" si="3"/>
        <v>0</v>
      </c>
      <c r="E33" s="80"/>
      <c r="F33" s="81"/>
      <c r="G33" s="81"/>
      <c r="H33" s="82"/>
      <c r="I33" s="97"/>
      <c r="J33" s="83"/>
      <c r="K33" s="81"/>
      <c r="L33" s="231"/>
    </row>
    <row r="34" spans="1:12" ht="28.15" customHeight="1" x14ac:dyDescent="0.2">
      <c r="A34" s="235"/>
      <c r="B34" s="78"/>
      <c r="C34" s="78"/>
      <c r="D34" s="86">
        <f t="shared" si="3"/>
        <v>0</v>
      </c>
      <c r="E34" s="80"/>
      <c r="F34" s="81"/>
      <c r="G34" s="81"/>
      <c r="H34" s="82"/>
      <c r="I34" s="97"/>
      <c r="J34" s="83"/>
      <c r="K34" s="81"/>
      <c r="L34" s="231"/>
    </row>
    <row r="35" spans="1:12" ht="28.15" customHeight="1" x14ac:dyDescent="0.2">
      <c r="A35" s="235"/>
      <c r="B35" s="78"/>
      <c r="C35" s="78"/>
      <c r="D35" s="86">
        <f t="shared" si="3"/>
        <v>0</v>
      </c>
      <c r="E35" s="80"/>
      <c r="F35" s="81"/>
      <c r="G35" s="81"/>
      <c r="H35" s="82"/>
      <c r="I35" s="97"/>
      <c r="J35" s="83"/>
      <c r="K35" s="81"/>
      <c r="L35" s="231"/>
    </row>
    <row r="36" spans="1:12" ht="28.15" customHeight="1" x14ac:dyDescent="0.2">
      <c r="A36" s="235"/>
      <c r="B36" s="78"/>
      <c r="C36" s="78"/>
      <c r="D36" s="86">
        <f t="shared" si="3"/>
        <v>0</v>
      </c>
      <c r="E36" s="80"/>
      <c r="F36" s="81"/>
      <c r="G36" s="81"/>
      <c r="H36" s="82"/>
      <c r="I36" s="97"/>
      <c r="J36" s="83"/>
      <c r="K36" s="81"/>
      <c r="L36" s="231"/>
    </row>
    <row r="37" spans="1:12" ht="28.15" customHeight="1" x14ac:dyDescent="0.2">
      <c r="A37" s="235"/>
      <c r="B37" s="78"/>
      <c r="C37" s="78"/>
      <c r="D37" s="86">
        <f t="shared" si="3"/>
        <v>0</v>
      </c>
      <c r="E37" s="80"/>
      <c r="F37" s="81"/>
      <c r="G37" s="81"/>
      <c r="H37" s="82"/>
      <c r="I37" s="97"/>
      <c r="J37" s="83"/>
      <c r="K37" s="81"/>
      <c r="L37" s="231"/>
    </row>
    <row r="38" spans="1:12" ht="28.15" customHeight="1" x14ac:dyDescent="0.2">
      <c r="A38" s="236"/>
      <c r="B38" s="85"/>
      <c r="C38" s="85"/>
      <c r="D38" s="86">
        <f t="shared" si="3"/>
        <v>0</v>
      </c>
      <c r="E38" s="98"/>
      <c r="F38" s="99"/>
      <c r="G38" s="99"/>
      <c r="H38" s="100"/>
      <c r="I38" s="101"/>
      <c r="J38" s="102"/>
      <c r="K38" s="99"/>
      <c r="L38" s="229"/>
    </row>
    <row r="39" spans="1:12" ht="28.15" customHeight="1" x14ac:dyDescent="0.2">
      <c r="A39" s="236"/>
      <c r="B39" s="85"/>
      <c r="C39" s="85"/>
      <c r="D39" s="86">
        <f t="shared" si="3"/>
        <v>0</v>
      </c>
      <c r="E39" s="98"/>
      <c r="F39" s="99"/>
      <c r="G39" s="99"/>
      <c r="H39" s="100"/>
      <c r="I39" s="101"/>
      <c r="J39" s="102"/>
      <c r="K39" s="99"/>
      <c r="L39" s="229"/>
    </row>
    <row r="40" spans="1:12" ht="28.15" customHeight="1" x14ac:dyDescent="0.2">
      <c r="A40" s="236"/>
      <c r="B40" s="85"/>
      <c r="C40" s="85"/>
      <c r="D40" s="86">
        <f t="shared" si="3"/>
        <v>0</v>
      </c>
      <c r="E40" s="98"/>
      <c r="F40" s="99"/>
      <c r="G40" s="99"/>
      <c r="H40" s="100"/>
      <c r="I40" s="101"/>
      <c r="J40" s="102"/>
      <c r="K40" s="99"/>
      <c r="L40" s="229"/>
    </row>
    <row r="41" spans="1:12" ht="28.15" customHeight="1" x14ac:dyDescent="0.2">
      <c r="A41" s="236"/>
      <c r="B41" s="85"/>
      <c r="C41" s="85"/>
      <c r="D41" s="86">
        <f t="shared" si="3"/>
        <v>0</v>
      </c>
      <c r="E41" s="98"/>
      <c r="F41" s="99"/>
      <c r="G41" s="99"/>
      <c r="H41" s="100"/>
      <c r="I41" s="101"/>
      <c r="J41" s="102"/>
      <c r="K41" s="99"/>
      <c r="L41" s="229"/>
    </row>
    <row r="42" spans="1:12" ht="28.15" customHeight="1" x14ac:dyDescent="0.2">
      <c r="A42" s="236"/>
      <c r="B42" s="85"/>
      <c r="C42" s="85"/>
      <c r="D42" s="86">
        <f t="shared" si="3"/>
        <v>0</v>
      </c>
      <c r="E42" s="98"/>
      <c r="F42" s="99"/>
      <c r="G42" s="99"/>
      <c r="H42" s="100"/>
      <c r="I42" s="101"/>
      <c r="J42" s="102"/>
      <c r="K42" s="99"/>
      <c r="L42" s="229"/>
    </row>
    <row r="43" spans="1:12" ht="28.15" customHeight="1" x14ac:dyDescent="0.2">
      <c r="A43" s="236"/>
      <c r="B43" s="85"/>
      <c r="C43" s="85"/>
      <c r="D43" s="86">
        <f t="shared" si="3"/>
        <v>0</v>
      </c>
      <c r="E43" s="98"/>
      <c r="F43" s="99"/>
      <c r="G43" s="99"/>
      <c r="H43" s="100"/>
      <c r="I43" s="101"/>
      <c r="J43" s="102"/>
      <c r="K43" s="99"/>
      <c r="L43" s="229"/>
    </row>
    <row r="44" spans="1:12" ht="28.15" customHeight="1" x14ac:dyDescent="0.2">
      <c r="A44" s="236"/>
      <c r="B44" s="85"/>
      <c r="C44" s="85"/>
      <c r="D44" s="86">
        <f t="shared" si="3"/>
        <v>0</v>
      </c>
      <c r="E44" s="98"/>
      <c r="F44" s="99"/>
      <c r="G44" s="99"/>
      <c r="H44" s="100"/>
      <c r="I44" s="101"/>
      <c r="J44" s="102"/>
      <c r="K44" s="99"/>
      <c r="L44" s="229"/>
    </row>
    <row r="45" spans="1:12" ht="28.15" customHeight="1" x14ac:dyDescent="0.2">
      <c r="A45" s="236"/>
      <c r="B45" s="85"/>
      <c r="C45" s="85"/>
      <c r="D45" s="86">
        <f t="shared" si="3"/>
        <v>0</v>
      </c>
      <c r="E45" s="98"/>
      <c r="F45" s="99"/>
      <c r="G45" s="99"/>
      <c r="H45" s="100"/>
      <c r="I45" s="101"/>
      <c r="J45" s="102"/>
      <c r="K45" s="99"/>
      <c r="L45" s="229"/>
    </row>
    <row r="46" spans="1:12" ht="28.15" customHeight="1" x14ac:dyDescent="0.2">
      <c r="A46" s="236"/>
      <c r="B46" s="85"/>
      <c r="C46" s="85"/>
      <c r="D46" s="86">
        <f t="shared" si="3"/>
        <v>0</v>
      </c>
      <c r="E46" s="98"/>
      <c r="F46" s="99"/>
      <c r="G46" s="99"/>
      <c r="H46" s="100"/>
      <c r="I46" s="101"/>
      <c r="J46" s="102"/>
      <c r="K46" s="99"/>
      <c r="L46" s="229"/>
    </row>
    <row r="47" spans="1:12" ht="28.15" customHeight="1" thickBot="1" x14ac:dyDescent="0.25">
      <c r="A47" s="237"/>
      <c r="B47" s="87"/>
      <c r="C47" s="87"/>
      <c r="D47" s="88">
        <f t="shared" si="3"/>
        <v>0</v>
      </c>
      <c r="E47" s="103"/>
      <c r="F47" s="104"/>
      <c r="G47" s="104"/>
      <c r="H47" s="105"/>
      <c r="I47" s="106"/>
      <c r="J47" s="107"/>
      <c r="K47" s="104"/>
      <c r="L47" s="230"/>
    </row>
    <row r="48" spans="1:12" ht="18.75" customHeight="1" thickTop="1" x14ac:dyDescent="0.2">
      <c r="A48" s="310" t="s">
        <v>42</v>
      </c>
      <c r="B48" s="311"/>
      <c r="C48" s="312"/>
      <c r="D48" s="10">
        <f t="shared" si="3"/>
        <v>0</v>
      </c>
      <c r="E48" s="54">
        <f t="shared" ref="E48:K48" si="4">SUM(E29:E47)</f>
        <v>0</v>
      </c>
      <c r="F48" s="54">
        <f t="shared" si="4"/>
        <v>0</v>
      </c>
      <c r="G48" s="54">
        <f t="shared" si="4"/>
        <v>0</v>
      </c>
      <c r="H48" s="54">
        <f t="shared" si="4"/>
        <v>0</v>
      </c>
      <c r="I48" s="54">
        <f t="shared" si="4"/>
        <v>0</v>
      </c>
      <c r="J48" s="54">
        <f t="shared" si="4"/>
        <v>0</v>
      </c>
      <c r="K48" s="54">
        <f t="shared" si="4"/>
        <v>0</v>
      </c>
      <c r="L48" s="58"/>
    </row>
    <row r="49" spans="1:66" ht="18.75" customHeight="1" x14ac:dyDescent="0.2">
      <c r="A49" s="316" t="s">
        <v>111</v>
      </c>
      <c r="B49" s="254"/>
      <c r="C49" s="314"/>
      <c r="D49" s="30">
        <f>March!D50</f>
        <v>0</v>
      </c>
      <c r="E49" s="30">
        <f>March!E50</f>
        <v>0</v>
      </c>
      <c r="F49" s="30">
        <f>March!F50</f>
        <v>0</v>
      </c>
      <c r="G49" s="30">
        <f>March!G50</f>
        <v>0</v>
      </c>
      <c r="H49" s="30">
        <f>March!H50</f>
        <v>0</v>
      </c>
      <c r="I49" s="30">
        <f>March!I50</f>
        <v>0</v>
      </c>
      <c r="J49" s="30">
        <f>March!J50</f>
        <v>0</v>
      </c>
      <c r="K49" s="30">
        <f>March!K50</f>
        <v>0</v>
      </c>
      <c r="L49" s="59"/>
    </row>
    <row r="50" spans="1:66" ht="18.75" customHeight="1" thickBot="1" x14ac:dyDescent="0.25">
      <c r="A50" s="282" t="s">
        <v>44</v>
      </c>
      <c r="B50" s="283"/>
      <c r="C50" s="284"/>
      <c r="D50" s="11">
        <f t="shared" ref="D50:K50" si="5">D48+D49</f>
        <v>0</v>
      </c>
      <c r="E50" s="11">
        <f t="shared" si="5"/>
        <v>0</v>
      </c>
      <c r="F50" s="11">
        <f t="shared" si="5"/>
        <v>0</v>
      </c>
      <c r="G50" s="11">
        <f t="shared" si="5"/>
        <v>0</v>
      </c>
      <c r="H50" s="11">
        <f t="shared" si="5"/>
        <v>0</v>
      </c>
      <c r="I50" s="11">
        <f t="shared" si="5"/>
        <v>0</v>
      </c>
      <c r="J50" s="11">
        <f t="shared" si="5"/>
        <v>0</v>
      </c>
      <c r="K50" s="11">
        <f t="shared" si="5"/>
        <v>0</v>
      </c>
      <c r="L50" s="60"/>
    </row>
    <row r="51" spans="1:66" ht="18.75" customHeight="1" x14ac:dyDescent="0.2">
      <c r="A51" s="6"/>
      <c r="B51" s="7" t="s">
        <v>112</v>
      </c>
      <c r="C51" s="6"/>
      <c r="D51" s="9">
        <f>(SUM(D29:D47))-D48</f>
        <v>0</v>
      </c>
      <c r="E51" s="8"/>
      <c r="F51" s="8"/>
      <c r="G51" s="8"/>
      <c r="H51" s="8"/>
      <c r="I51" s="8"/>
      <c r="J51" s="8"/>
      <c r="K51" s="8"/>
      <c r="L51" s="5"/>
    </row>
    <row r="52" spans="1:66" s="67" customFormat="1" ht="54" customHeight="1" x14ac:dyDescent="0.2">
      <c r="A52" s="287" t="s">
        <v>70</v>
      </c>
      <c r="B52" s="259"/>
      <c r="C52" s="259"/>
      <c r="D52" s="259"/>
      <c r="E52" s="239" t="s">
        <v>131</v>
      </c>
      <c r="F52" s="66"/>
      <c r="G52" s="66"/>
      <c r="I52" s="66"/>
      <c r="J52" s="66"/>
      <c r="K52" s="258"/>
      <c r="L52" s="259"/>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row>
    <row r="53" spans="1:66" ht="37.5" customHeight="1" x14ac:dyDescent="0.25">
      <c r="A53" s="253" t="s">
        <v>72</v>
      </c>
      <c r="B53" s="254"/>
      <c r="C53" s="254"/>
      <c r="D53" s="254"/>
      <c r="E53" s="254"/>
      <c r="F53" s="254"/>
      <c r="G53" s="254"/>
      <c r="H53" s="254"/>
      <c r="I53" s="254"/>
      <c r="J53" s="254"/>
      <c r="K53" s="254"/>
      <c r="L53" s="254"/>
    </row>
    <row r="54" spans="1:66" ht="22.5" customHeight="1" x14ac:dyDescent="0.2">
      <c r="A54" s="275" t="s">
        <v>73</v>
      </c>
      <c r="B54" s="254"/>
      <c r="C54" s="20"/>
      <c r="D54" s="247">
        <f>March!D57</f>
        <v>0</v>
      </c>
      <c r="E54" s="274" t="s">
        <v>128</v>
      </c>
      <c r="F54" s="254"/>
      <c r="G54" s="254"/>
      <c r="H54" s="254"/>
      <c r="I54" s="254"/>
      <c r="J54" s="254"/>
      <c r="K54" s="254"/>
      <c r="L54" s="254"/>
    </row>
    <row r="55" spans="1:66" ht="22.5" customHeight="1" x14ac:dyDescent="0.2">
      <c r="A55" s="275" t="s">
        <v>74</v>
      </c>
      <c r="B55" s="254"/>
      <c r="C55" s="20"/>
      <c r="D55" s="13">
        <f>D23</f>
        <v>0</v>
      </c>
      <c r="E55" s="24"/>
      <c r="F55" s="25"/>
      <c r="G55" s="25"/>
      <c r="H55" s="25"/>
      <c r="I55" s="25"/>
      <c r="J55" s="25"/>
      <c r="K55" s="25"/>
      <c r="L55" s="25"/>
    </row>
    <row r="56" spans="1:66" ht="22.5" customHeight="1" x14ac:dyDescent="0.2">
      <c r="A56" s="275" t="s">
        <v>75</v>
      </c>
      <c r="B56" s="254"/>
      <c r="C56" s="20"/>
      <c r="D56" s="13">
        <f>D48</f>
        <v>0</v>
      </c>
      <c r="E56" s="24"/>
      <c r="F56" s="25"/>
      <c r="G56" s="25"/>
      <c r="H56" s="25"/>
      <c r="I56" s="25"/>
      <c r="J56" s="25"/>
      <c r="K56" s="25"/>
      <c r="L56" s="25"/>
    </row>
    <row r="57" spans="1:66" ht="22.5" customHeight="1" x14ac:dyDescent="0.2">
      <c r="A57" s="263" t="s">
        <v>76</v>
      </c>
      <c r="B57" s="254"/>
      <c r="C57" s="254"/>
      <c r="D57" s="57">
        <f>SUM(D54:D55)-D56</f>
        <v>0</v>
      </c>
      <c r="E57" s="286"/>
      <c r="F57" s="254"/>
      <c r="G57" s="254"/>
      <c r="H57" s="254"/>
      <c r="I57" s="254"/>
      <c r="J57" s="254"/>
      <c r="K57" s="254"/>
      <c r="L57" s="254"/>
    </row>
    <row r="58" spans="1:66" ht="37.5" customHeight="1" x14ac:dyDescent="0.25">
      <c r="A58" s="253" t="s">
        <v>77</v>
      </c>
      <c r="B58" s="254"/>
      <c r="C58" s="15"/>
      <c r="D58" s="4"/>
      <c r="E58" s="4"/>
      <c r="F58" s="15"/>
      <c r="G58" s="15"/>
      <c r="H58" s="15"/>
      <c r="I58" s="15"/>
      <c r="J58" s="15"/>
      <c r="K58" s="15"/>
      <c r="L58" s="15"/>
    </row>
    <row r="59" spans="1:66" ht="22.5" customHeight="1" x14ac:dyDescent="0.2">
      <c r="A59" s="275" t="s">
        <v>78</v>
      </c>
      <c r="B59" s="254"/>
      <c r="D59" s="108">
        <v>0</v>
      </c>
      <c r="E59" s="274" t="s">
        <v>132</v>
      </c>
      <c r="F59" s="254"/>
      <c r="G59" s="254"/>
      <c r="H59" s="254"/>
      <c r="I59" s="254"/>
      <c r="J59" s="254"/>
      <c r="K59" s="254"/>
      <c r="L59" s="254"/>
    </row>
    <row r="60" spans="1:66" ht="22.5" customHeight="1" x14ac:dyDescent="0.2">
      <c r="A60" s="275" t="s">
        <v>79</v>
      </c>
      <c r="B60" s="254"/>
      <c r="D60" s="108">
        <v>0</v>
      </c>
      <c r="E60" s="274" t="s">
        <v>115</v>
      </c>
      <c r="F60" s="254"/>
      <c r="G60" s="254"/>
      <c r="H60" s="254"/>
      <c r="I60" s="254"/>
      <c r="J60" s="254"/>
      <c r="K60" s="254"/>
      <c r="L60" s="254"/>
    </row>
    <row r="61" spans="1:66" ht="22.5" customHeight="1" x14ac:dyDescent="0.2">
      <c r="A61" s="275" t="s">
        <v>80</v>
      </c>
      <c r="B61" s="254"/>
      <c r="D61" s="133">
        <f>SUM(D63:D68)</f>
        <v>0</v>
      </c>
      <c r="E61" s="26"/>
    </row>
    <row r="62" spans="1:66" ht="22.5" customHeight="1" x14ac:dyDescent="0.2">
      <c r="A62" s="122"/>
      <c r="B62" s="123" t="s">
        <v>81</v>
      </c>
      <c r="D62" s="26"/>
      <c r="E62" s="26"/>
    </row>
    <row r="63" spans="1:66" ht="22.5" customHeight="1" x14ac:dyDescent="0.2">
      <c r="A63" s="12"/>
      <c r="B63" s="132"/>
      <c r="C63" s="20"/>
      <c r="D63" s="108"/>
      <c r="E63" s="279" t="s">
        <v>116</v>
      </c>
      <c r="F63" s="254"/>
      <c r="G63" s="254"/>
      <c r="H63" s="254"/>
      <c r="I63" s="254"/>
      <c r="J63" s="254"/>
      <c r="K63" s="254"/>
      <c r="L63" s="254"/>
    </row>
    <row r="64" spans="1:66" ht="22.5" customHeight="1" x14ac:dyDescent="0.2">
      <c r="A64" s="12"/>
      <c r="B64" s="132"/>
      <c r="C64" s="17"/>
      <c r="D64" s="108"/>
      <c r="E64" s="254"/>
      <c r="F64" s="254"/>
      <c r="G64" s="254"/>
      <c r="H64" s="254"/>
      <c r="I64" s="254"/>
      <c r="J64" s="254"/>
      <c r="K64" s="254"/>
      <c r="L64" s="254"/>
    </row>
    <row r="65" spans="1:13" ht="22.5" customHeight="1" x14ac:dyDescent="0.2">
      <c r="A65" s="12"/>
      <c r="B65" s="132"/>
      <c r="C65" s="17"/>
      <c r="D65" s="108"/>
      <c r="E65" s="254"/>
      <c r="F65" s="254"/>
      <c r="G65" s="254"/>
      <c r="H65" s="254"/>
      <c r="I65" s="254"/>
      <c r="J65" s="254"/>
      <c r="K65" s="254"/>
      <c r="L65" s="254"/>
    </row>
    <row r="66" spans="1:13" ht="22.5" customHeight="1" x14ac:dyDescent="0.2">
      <c r="A66" s="12"/>
      <c r="B66" s="132"/>
      <c r="C66" s="17"/>
      <c r="D66" s="108"/>
      <c r="E66" s="254"/>
      <c r="F66" s="254"/>
      <c r="G66" s="254"/>
      <c r="H66" s="254"/>
      <c r="I66" s="254"/>
      <c r="J66" s="254"/>
      <c r="K66" s="254"/>
      <c r="L66" s="254"/>
    </row>
    <row r="67" spans="1:13" ht="22.5" customHeight="1" x14ac:dyDescent="0.2">
      <c r="A67" s="12"/>
      <c r="B67" s="132"/>
      <c r="C67" s="17"/>
      <c r="D67" s="108"/>
      <c r="E67" s="254"/>
      <c r="F67" s="254"/>
      <c r="G67" s="254"/>
      <c r="H67" s="254"/>
      <c r="I67" s="254"/>
      <c r="J67" s="254"/>
      <c r="K67" s="254"/>
      <c r="L67" s="254"/>
    </row>
    <row r="68" spans="1:13" ht="22.5" customHeight="1" x14ac:dyDescent="0.2">
      <c r="A68" s="12"/>
      <c r="B68" s="132"/>
      <c r="C68" s="17"/>
      <c r="D68" s="108"/>
      <c r="E68" s="254"/>
      <c r="F68" s="254"/>
      <c r="G68" s="254"/>
      <c r="H68" s="254"/>
      <c r="I68" s="254"/>
      <c r="J68" s="254"/>
      <c r="K68" s="254"/>
      <c r="L68" s="254"/>
    </row>
    <row r="69" spans="1:13" ht="22.5" customHeight="1" x14ac:dyDescent="0.2"/>
    <row r="70" spans="1:13" ht="22.5" customHeight="1" x14ac:dyDescent="0.2">
      <c r="A70" s="263" t="s">
        <v>82</v>
      </c>
      <c r="B70" s="254"/>
      <c r="C70" s="254"/>
      <c r="D70" s="57">
        <f>SUM(D59:D60)-D61</f>
        <v>0</v>
      </c>
      <c r="E70" s="285" t="s">
        <v>117</v>
      </c>
      <c r="F70" s="254"/>
      <c r="G70" s="254"/>
      <c r="H70" s="254"/>
      <c r="I70" s="254"/>
      <c r="J70" s="254"/>
      <c r="K70" s="254"/>
      <c r="L70" s="254"/>
    </row>
    <row r="71" spans="1:13" ht="22.5" customHeight="1" x14ac:dyDescent="0.2">
      <c r="A71" s="263"/>
      <c r="B71" s="254"/>
      <c r="C71" s="254"/>
      <c r="D71" s="27"/>
    </row>
    <row r="72" spans="1:13" ht="33" customHeight="1" x14ac:dyDescent="0.2">
      <c r="A72" s="277" t="s">
        <v>83</v>
      </c>
      <c r="B72" s="254"/>
      <c r="C72" s="254"/>
      <c r="D72" s="226">
        <f>D57-D70</f>
        <v>0</v>
      </c>
      <c r="E72" s="276" t="s">
        <v>118</v>
      </c>
      <c r="F72" s="254"/>
      <c r="G72" s="254"/>
      <c r="H72" s="254"/>
      <c r="I72" s="254"/>
      <c r="J72" s="254"/>
      <c r="K72" s="254"/>
      <c r="L72" s="254"/>
    </row>
    <row r="73" spans="1:13" ht="17.45" customHeight="1" x14ac:dyDescent="0.25">
      <c r="A73" s="315"/>
      <c r="B73" s="254"/>
      <c r="C73" s="254"/>
      <c r="D73" s="254"/>
      <c r="E73" s="254"/>
      <c r="F73" s="254"/>
    </row>
    <row r="74" spans="1:13" ht="61.5" customHeight="1" x14ac:dyDescent="0.2">
      <c r="A74" s="22"/>
      <c r="B74" s="137" t="s">
        <v>119</v>
      </c>
      <c r="C74" s="136"/>
      <c r="D74" s="136"/>
      <c r="E74" s="233" t="str">
        <f>D2</f>
        <v>April 2026</v>
      </c>
      <c r="G74" s="136"/>
      <c r="H74" s="136"/>
      <c r="I74" s="136"/>
      <c r="J74" s="304"/>
      <c r="K74" s="254"/>
      <c r="L74" s="254"/>
      <c r="M74" s="162"/>
    </row>
    <row r="75" spans="1:13" ht="33.75" customHeight="1" x14ac:dyDescent="0.2">
      <c r="A75" s="173" t="s">
        <v>73</v>
      </c>
      <c r="C75" s="305">
        <f>D54</f>
        <v>0</v>
      </c>
      <c r="D75" s="254"/>
      <c r="E75" s="136"/>
      <c r="F75" s="136"/>
      <c r="G75" s="136"/>
      <c r="H75" s="136"/>
      <c r="I75" s="136"/>
      <c r="J75" s="136"/>
      <c r="K75" s="136"/>
      <c r="L75" s="136"/>
    </row>
    <row r="76" spans="1:13" ht="27" customHeight="1" x14ac:dyDescent="0.2">
      <c r="A76" s="138" t="s">
        <v>120</v>
      </c>
      <c r="B76" s="142"/>
      <c r="C76" s="139"/>
      <c r="D76" s="139"/>
      <c r="E76" s="317">
        <f>D55</f>
        <v>0</v>
      </c>
      <c r="F76" s="254"/>
      <c r="G76" s="140" t="s">
        <v>121</v>
      </c>
      <c r="H76" s="141"/>
      <c r="I76" s="141"/>
      <c r="J76" s="141"/>
      <c r="K76" s="319">
        <f>D56</f>
        <v>0</v>
      </c>
      <c r="L76" s="254"/>
    </row>
    <row r="77" spans="1:13" x14ac:dyDescent="0.2">
      <c r="A77" s="22"/>
      <c r="B77" s="22"/>
      <c r="C77" s="22"/>
      <c r="D77" s="22"/>
      <c r="E77" s="22"/>
      <c r="F77" s="22"/>
      <c r="G77" s="22"/>
      <c r="H77" s="22"/>
      <c r="I77" s="22"/>
      <c r="J77" s="22"/>
      <c r="K77" s="22"/>
      <c r="L77" s="22"/>
    </row>
    <row r="78" spans="1:13" x14ac:dyDescent="0.2">
      <c r="A78" s="22"/>
      <c r="B78" s="22"/>
      <c r="C78" s="22"/>
      <c r="D78" s="22"/>
      <c r="E78" s="22"/>
      <c r="F78" s="22"/>
      <c r="G78" s="22"/>
      <c r="H78" s="22"/>
      <c r="I78" s="22"/>
      <c r="J78" s="22"/>
      <c r="K78" s="22"/>
      <c r="L78" s="22"/>
    </row>
    <row r="79" spans="1:13" x14ac:dyDescent="0.2">
      <c r="A79" s="22"/>
      <c r="B79" s="22"/>
      <c r="C79" s="22"/>
      <c r="D79" s="22"/>
      <c r="E79" s="22"/>
      <c r="F79" s="22"/>
      <c r="G79" s="22"/>
      <c r="H79" s="22"/>
      <c r="I79" s="22"/>
      <c r="J79" s="22"/>
      <c r="K79" s="22"/>
      <c r="L79" s="22"/>
    </row>
    <row r="80" spans="1:13" x14ac:dyDescent="0.2">
      <c r="A80" s="22"/>
      <c r="B80" s="22"/>
      <c r="C80" s="22"/>
      <c r="D80" s="22"/>
      <c r="E80" s="22"/>
      <c r="F80" s="22"/>
      <c r="G80" s="22"/>
      <c r="H80" s="22"/>
      <c r="I80" s="22"/>
      <c r="J80" s="22"/>
      <c r="K80" s="22"/>
      <c r="L80" s="22"/>
    </row>
    <row r="81" spans="1:12" x14ac:dyDescent="0.2">
      <c r="A81" s="22"/>
      <c r="B81" s="22"/>
      <c r="C81" s="22"/>
      <c r="D81" s="22"/>
      <c r="E81" s="22"/>
      <c r="F81" s="22"/>
      <c r="G81" s="22"/>
      <c r="H81" s="22"/>
      <c r="I81" s="22"/>
      <c r="J81" s="22"/>
      <c r="K81" s="22"/>
      <c r="L81" s="22"/>
    </row>
    <row r="82" spans="1:12" x14ac:dyDescent="0.2">
      <c r="A82" s="22"/>
      <c r="B82" s="22"/>
      <c r="C82" s="22"/>
      <c r="D82" s="22"/>
      <c r="E82" s="22"/>
      <c r="F82" s="22"/>
      <c r="G82" s="22"/>
      <c r="H82" s="22"/>
      <c r="I82" s="22"/>
      <c r="J82" s="22"/>
      <c r="K82" s="22"/>
      <c r="L82" s="22"/>
    </row>
    <row r="83" spans="1:12" x14ac:dyDescent="0.2">
      <c r="A83" s="22"/>
      <c r="B83" s="22"/>
      <c r="C83" s="22"/>
      <c r="D83" s="22"/>
      <c r="E83" s="22"/>
      <c r="F83" s="22"/>
      <c r="G83" s="22"/>
      <c r="H83" s="22"/>
      <c r="I83" s="22"/>
      <c r="J83" s="22"/>
      <c r="K83" s="22"/>
      <c r="L83" s="22"/>
    </row>
    <row r="84" spans="1:12" x14ac:dyDescent="0.2">
      <c r="A84" s="22"/>
      <c r="B84" s="22"/>
      <c r="C84" s="22"/>
      <c r="D84" s="22"/>
      <c r="E84" s="22"/>
      <c r="F84" s="22"/>
      <c r="G84" s="22"/>
      <c r="H84" s="22"/>
      <c r="I84" s="22"/>
      <c r="J84" s="22"/>
      <c r="K84" s="22"/>
      <c r="L84" s="22"/>
    </row>
    <row r="85" spans="1:12" x14ac:dyDescent="0.2">
      <c r="A85" s="22"/>
      <c r="B85" s="22"/>
      <c r="C85" s="22"/>
      <c r="D85" s="22"/>
      <c r="E85" s="22"/>
      <c r="F85" s="22"/>
      <c r="G85" s="22"/>
      <c r="H85" s="22"/>
      <c r="I85" s="22"/>
      <c r="J85" s="22"/>
      <c r="K85" s="22"/>
      <c r="L85" s="22"/>
    </row>
    <row r="86" spans="1:12" x14ac:dyDescent="0.2">
      <c r="A86" s="22"/>
      <c r="B86" s="22"/>
      <c r="C86" s="22"/>
      <c r="D86" s="22"/>
      <c r="E86" s="22"/>
      <c r="F86" s="22"/>
      <c r="G86" s="22"/>
      <c r="H86" s="22"/>
      <c r="I86" s="22"/>
      <c r="J86" s="22"/>
      <c r="K86" s="22"/>
      <c r="L86" s="22"/>
    </row>
    <row r="87" spans="1:12" x14ac:dyDescent="0.2">
      <c r="A87" s="22"/>
      <c r="B87" s="22"/>
      <c r="C87" s="22"/>
      <c r="D87" s="22"/>
      <c r="E87" s="22"/>
      <c r="F87" s="22"/>
      <c r="G87" s="22"/>
      <c r="H87" s="22"/>
      <c r="I87" s="22"/>
      <c r="J87" s="22"/>
      <c r="K87" s="22"/>
      <c r="L87" s="22"/>
    </row>
    <row r="88" spans="1:12" x14ac:dyDescent="0.2">
      <c r="A88" s="22"/>
      <c r="B88" s="22"/>
      <c r="C88" s="22"/>
      <c r="D88" s="22"/>
      <c r="E88" s="22"/>
      <c r="F88" s="22"/>
      <c r="G88" s="22"/>
      <c r="H88" s="22"/>
      <c r="I88" s="22"/>
      <c r="J88" s="22"/>
      <c r="K88" s="22"/>
      <c r="L88" s="22"/>
    </row>
    <row r="89" spans="1:12" x14ac:dyDescent="0.2">
      <c r="A89" s="22"/>
      <c r="B89" s="22"/>
      <c r="C89" s="22"/>
      <c r="D89" s="22"/>
      <c r="E89" s="22"/>
      <c r="F89" s="22"/>
      <c r="G89" s="22"/>
      <c r="H89" s="22"/>
      <c r="I89" s="22"/>
      <c r="J89" s="22"/>
      <c r="K89" s="22"/>
      <c r="L89" s="22"/>
    </row>
    <row r="90" spans="1:12" x14ac:dyDescent="0.2">
      <c r="A90" s="22"/>
      <c r="B90" s="22"/>
      <c r="C90" s="22"/>
      <c r="D90" s="22"/>
      <c r="E90" s="22"/>
      <c r="F90" s="22"/>
      <c r="G90" s="22"/>
      <c r="H90" s="22"/>
      <c r="I90" s="22"/>
      <c r="J90" s="22"/>
      <c r="K90" s="22"/>
      <c r="L90" s="22"/>
    </row>
    <row r="91" spans="1:12" x14ac:dyDescent="0.2">
      <c r="A91" s="22"/>
      <c r="B91" s="22"/>
      <c r="C91" s="22"/>
      <c r="D91" s="22"/>
      <c r="E91" s="22"/>
      <c r="F91" s="22"/>
      <c r="G91" s="22"/>
      <c r="H91" s="22"/>
      <c r="I91" s="22"/>
      <c r="J91" s="22"/>
      <c r="K91" s="22"/>
      <c r="L91" s="22"/>
    </row>
    <row r="92" spans="1:12" x14ac:dyDescent="0.2">
      <c r="A92" s="22"/>
      <c r="B92" s="22"/>
      <c r="C92" s="22"/>
      <c r="D92" s="22"/>
      <c r="E92" s="22"/>
      <c r="F92" s="22"/>
      <c r="G92" s="22"/>
      <c r="H92" s="22"/>
      <c r="I92" s="22"/>
      <c r="J92" s="22"/>
      <c r="K92" s="22"/>
      <c r="L92" s="22"/>
    </row>
    <row r="93" spans="1:12" x14ac:dyDescent="0.2">
      <c r="A93" s="22"/>
      <c r="B93" s="22"/>
      <c r="C93" s="22"/>
      <c r="D93" s="22"/>
      <c r="E93" s="22"/>
      <c r="F93" s="22"/>
      <c r="G93" s="22"/>
      <c r="H93" s="22"/>
      <c r="I93" s="22"/>
      <c r="J93" s="22"/>
      <c r="K93" s="22"/>
      <c r="L93" s="22"/>
    </row>
    <row r="94" spans="1:12" x14ac:dyDescent="0.2">
      <c r="A94" s="22"/>
      <c r="B94" s="22"/>
      <c r="C94" s="22"/>
      <c r="D94" s="22"/>
      <c r="E94" s="22"/>
      <c r="F94" s="22"/>
      <c r="G94" s="22"/>
      <c r="H94" s="22"/>
      <c r="I94" s="22"/>
      <c r="J94" s="22"/>
      <c r="K94" s="22"/>
      <c r="L94" s="22"/>
    </row>
    <row r="95" spans="1:12" x14ac:dyDescent="0.2">
      <c r="A95" s="22"/>
      <c r="B95" s="22"/>
      <c r="C95" s="22"/>
      <c r="D95" s="22"/>
      <c r="E95" s="22"/>
      <c r="F95" s="22"/>
      <c r="G95" s="22"/>
      <c r="H95" s="22"/>
      <c r="I95" s="22"/>
      <c r="J95" s="22"/>
      <c r="K95" s="22"/>
      <c r="L95" s="22"/>
    </row>
    <row r="96" spans="1:12" x14ac:dyDescent="0.2">
      <c r="A96" s="22"/>
      <c r="B96" s="22"/>
      <c r="C96" s="22"/>
      <c r="D96" s="22"/>
      <c r="E96" s="22"/>
      <c r="F96" s="22"/>
      <c r="G96" s="22"/>
      <c r="H96" s="22"/>
      <c r="I96" s="22"/>
      <c r="J96" s="22"/>
      <c r="K96" s="22"/>
      <c r="L96" s="22"/>
    </row>
    <row r="97" spans="1:12" x14ac:dyDescent="0.2">
      <c r="A97" s="22"/>
      <c r="B97" s="22"/>
      <c r="C97" s="22"/>
      <c r="D97" s="22"/>
      <c r="E97" s="22"/>
      <c r="F97" s="22"/>
      <c r="G97" s="22"/>
      <c r="H97" s="22"/>
      <c r="I97" s="22"/>
      <c r="J97" s="22"/>
      <c r="K97" s="22"/>
      <c r="L97" s="22"/>
    </row>
    <row r="98" spans="1:12" x14ac:dyDescent="0.2">
      <c r="A98" s="22"/>
      <c r="B98" s="22"/>
      <c r="C98" s="22"/>
      <c r="D98" s="22"/>
      <c r="E98" s="22"/>
      <c r="F98" s="22"/>
      <c r="G98" s="22"/>
      <c r="H98" s="22"/>
      <c r="I98" s="22"/>
      <c r="J98" s="22"/>
      <c r="K98" s="22"/>
      <c r="L98" s="22"/>
    </row>
    <row r="99" spans="1:12" x14ac:dyDescent="0.2">
      <c r="A99" s="22"/>
      <c r="B99" s="22"/>
      <c r="C99" s="22"/>
      <c r="D99" s="22"/>
      <c r="E99" s="22"/>
      <c r="F99" s="22"/>
      <c r="G99" s="22"/>
      <c r="H99" s="22"/>
      <c r="I99" s="22"/>
      <c r="J99" s="22"/>
      <c r="K99" s="22"/>
      <c r="L99" s="22"/>
    </row>
    <row r="100" spans="1:12" x14ac:dyDescent="0.2">
      <c r="A100" s="22"/>
      <c r="B100" s="22"/>
      <c r="C100" s="22"/>
      <c r="D100" s="22"/>
      <c r="E100" s="22"/>
      <c r="F100" s="22"/>
      <c r="G100" s="22"/>
      <c r="H100" s="22"/>
      <c r="I100" s="22"/>
      <c r="J100" s="22"/>
      <c r="K100" s="22"/>
      <c r="L100" s="22"/>
    </row>
    <row r="101" spans="1:12" x14ac:dyDescent="0.2">
      <c r="A101" s="22"/>
      <c r="B101" s="22"/>
      <c r="C101" s="22"/>
      <c r="D101" s="22"/>
      <c r="E101" s="22"/>
      <c r="F101" s="22"/>
      <c r="G101" s="22"/>
      <c r="H101" s="22"/>
      <c r="I101" s="22"/>
      <c r="J101" s="22"/>
      <c r="K101" s="22"/>
      <c r="L101" s="22"/>
    </row>
    <row r="102" spans="1:12" x14ac:dyDescent="0.2">
      <c r="A102" s="22"/>
      <c r="B102" s="22"/>
      <c r="C102" s="22"/>
      <c r="D102" s="22"/>
      <c r="E102" s="22"/>
      <c r="F102" s="22"/>
      <c r="G102" s="22"/>
      <c r="H102" s="22"/>
      <c r="I102" s="22"/>
      <c r="J102" s="22"/>
      <c r="K102" s="22"/>
      <c r="L102" s="22"/>
    </row>
    <row r="103" spans="1:12" x14ac:dyDescent="0.2">
      <c r="A103" s="22"/>
      <c r="B103" s="22"/>
      <c r="C103" s="22"/>
      <c r="D103" s="22"/>
      <c r="E103" s="22"/>
      <c r="F103" s="22"/>
      <c r="G103" s="22"/>
      <c r="H103" s="22"/>
      <c r="I103" s="22"/>
      <c r="J103" s="22"/>
      <c r="K103" s="22"/>
      <c r="L103" s="22"/>
    </row>
    <row r="104" spans="1:12" x14ac:dyDescent="0.2">
      <c r="A104" s="22"/>
      <c r="B104" s="22"/>
      <c r="C104" s="22"/>
      <c r="D104" s="22"/>
      <c r="E104" s="22"/>
      <c r="F104" s="22"/>
      <c r="G104" s="22"/>
      <c r="H104" s="22"/>
      <c r="I104" s="22"/>
      <c r="J104" s="22"/>
      <c r="K104" s="22"/>
      <c r="L104" s="22"/>
    </row>
    <row r="105" spans="1:12" x14ac:dyDescent="0.2">
      <c r="A105" s="22"/>
      <c r="B105" s="22"/>
      <c r="C105" s="22"/>
      <c r="D105" s="22"/>
      <c r="E105" s="22"/>
      <c r="F105" s="22"/>
      <c r="G105" s="22"/>
      <c r="H105" s="22"/>
      <c r="I105" s="22"/>
      <c r="J105" s="22"/>
      <c r="K105" s="22"/>
      <c r="L105" s="22"/>
    </row>
    <row r="106" spans="1:12" x14ac:dyDescent="0.2">
      <c r="A106" s="22"/>
      <c r="B106" s="22"/>
      <c r="C106" s="22"/>
      <c r="D106" s="22"/>
      <c r="E106" s="22"/>
      <c r="F106" s="22"/>
      <c r="G106" s="22"/>
      <c r="H106" s="22"/>
      <c r="I106" s="22"/>
      <c r="J106" s="22"/>
      <c r="K106" s="22"/>
      <c r="L106" s="22"/>
    </row>
    <row r="107" spans="1:12" x14ac:dyDescent="0.2">
      <c r="A107" s="22"/>
      <c r="B107" s="22"/>
      <c r="C107" s="22"/>
      <c r="D107" s="22"/>
      <c r="E107" s="22"/>
      <c r="F107" s="22"/>
      <c r="G107" s="22"/>
      <c r="H107" s="22"/>
      <c r="I107" s="22"/>
      <c r="J107" s="22"/>
      <c r="K107" s="22"/>
      <c r="L107" s="22"/>
    </row>
    <row r="108" spans="1:12" x14ac:dyDescent="0.2">
      <c r="A108" s="22"/>
      <c r="B108" s="22"/>
      <c r="C108" s="22"/>
      <c r="D108" s="22"/>
      <c r="E108" s="22"/>
      <c r="F108" s="22"/>
      <c r="G108" s="22"/>
      <c r="H108" s="22"/>
      <c r="I108" s="22"/>
      <c r="J108" s="22"/>
      <c r="K108" s="22"/>
      <c r="L108" s="22"/>
    </row>
    <row r="109" spans="1:12" s="143" customFormat="1" ht="24" customHeight="1" x14ac:dyDescent="0.2">
      <c r="A109" s="144" t="s">
        <v>122</v>
      </c>
      <c r="B109" s="145"/>
      <c r="C109" s="144"/>
      <c r="D109" s="306">
        <f>D57</f>
        <v>0</v>
      </c>
      <c r="E109" s="307"/>
      <c r="F109" s="307"/>
      <c r="G109" s="152" t="s">
        <v>123</v>
      </c>
      <c r="H109" s="152"/>
      <c r="I109" s="152"/>
      <c r="J109" s="152"/>
      <c r="K109" s="318">
        <f>D61</f>
        <v>0</v>
      </c>
      <c r="L109" s="307"/>
    </row>
    <row r="110" spans="1:12" s="143" customFormat="1" ht="24" customHeight="1" x14ac:dyDescent="0.2">
      <c r="A110" s="144" t="s">
        <v>124</v>
      </c>
      <c r="B110" s="145"/>
      <c r="C110" s="146"/>
      <c r="D110" s="306">
        <f>D70</f>
        <v>0</v>
      </c>
      <c r="E110" s="307"/>
      <c r="F110" s="307"/>
      <c r="G110" s="152" t="s">
        <v>125</v>
      </c>
      <c r="H110" s="152"/>
      <c r="I110" s="152"/>
      <c r="J110" s="152"/>
      <c r="K110" s="318">
        <f>D60</f>
        <v>0</v>
      </c>
      <c r="L110" s="307"/>
    </row>
    <row r="111" spans="1:12" x14ac:dyDescent="0.2">
      <c r="A111" s="22"/>
      <c r="B111" s="22"/>
      <c r="C111" s="22"/>
      <c r="D111" s="22"/>
      <c r="E111" s="22"/>
      <c r="F111" s="22"/>
      <c r="G111" s="22"/>
      <c r="H111" s="22"/>
      <c r="I111" s="22"/>
      <c r="J111" s="22"/>
      <c r="K111" s="22"/>
      <c r="L111" s="22"/>
    </row>
    <row r="112" spans="1:12" ht="16.899999999999999" customHeight="1" x14ac:dyDescent="0.25">
      <c r="A112" s="154" t="s">
        <v>126</v>
      </c>
      <c r="B112" s="22"/>
      <c r="C112" s="22"/>
      <c r="D112" s="22"/>
      <c r="E112" s="22"/>
      <c r="F112" s="22"/>
      <c r="G112" s="22"/>
      <c r="H112" s="22"/>
      <c r="I112" s="22"/>
      <c r="J112" s="22"/>
      <c r="K112" s="22"/>
      <c r="L112" s="22"/>
    </row>
    <row r="113" spans="1:12" x14ac:dyDescent="0.2">
      <c r="A113" s="303"/>
      <c r="B113" s="296"/>
      <c r="C113" s="296"/>
      <c r="D113" s="296"/>
      <c r="E113" s="296"/>
      <c r="F113" s="296"/>
      <c r="G113" s="296"/>
      <c r="H113" s="296"/>
      <c r="I113" s="296"/>
      <c r="J113" s="296"/>
      <c r="K113" s="296"/>
      <c r="L113" s="296"/>
    </row>
    <row r="114" spans="1:12" x14ac:dyDescent="0.2">
      <c r="A114" s="296"/>
      <c r="B114" s="296"/>
      <c r="C114" s="296"/>
      <c r="D114" s="296"/>
      <c r="E114" s="296"/>
      <c r="F114" s="296"/>
      <c r="G114" s="296"/>
      <c r="H114" s="296"/>
      <c r="I114" s="296"/>
      <c r="J114" s="296"/>
      <c r="K114" s="296"/>
      <c r="L114" s="296"/>
    </row>
    <row r="115" spans="1:12" x14ac:dyDescent="0.2">
      <c r="A115" s="296"/>
      <c r="B115" s="296"/>
      <c r="C115" s="296"/>
      <c r="D115" s="296"/>
      <c r="E115" s="296"/>
      <c r="F115" s="296"/>
      <c r="G115" s="296"/>
      <c r="H115" s="296"/>
      <c r="I115" s="296"/>
      <c r="J115" s="296"/>
      <c r="K115" s="296"/>
      <c r="L115" s="296"/>
    </row>
    <row r="116" spans="1:12" x14ac:dyDescent="0.2">
      <c r="A116" s="296"/>
      <c r="B116" s="296"/>
      <c r="C116" s="296"/>
      <c r="D116" s="296"/>
      <c r="E116" s="296"/>
      <c r="F116" s="296"/>
      <c r="G116" s="296"/>
      <c r="H116" s="296"/>
      <c r="I116" s="296"/>
      <c r="J116" s="296"/>
      <c r="K116" s="296"/>
      <c r="L116" s="296"/>
    </row>
    <row r="117" spans="1:12" x14ac:dyDescent="0.2">
      <c r="A117" s="296"/>
      <c r="B117" s="296"/>
      <c r="C117" s="296"/>
      <c r="D117" s="296"/>
      <c r="E117" s="296"/>
      <c r="F117" s="296"/>
      <c r="G117" s="296"/>
      <c r="H117" s="296"/>
      <c r="I117" s="296"/>
      <c r="J117" s="296"/>
      <c r="K117" s="296"/>
      <c r="L117" s="296"/>
    </row>
    <row r="118" spans="1:12" x14ac:dyDescent="0.2">
      <c r="A118" s="296"/>
      <c r="B118" s="296"/>
      <c r="C118" s="296"/>
      <c r="D118" s="296"/>
      <c r="E118" s="296"/>
      <c r="F118" s="296"/>
      <c r="G118" s="296"/>
      <c r="H118" s="296"/>
      <c r="I118" s="296"/>
      <c r="J118" s="296"/>
      <c r="K118" s="296"/>
      <c r="L118" s="296"/>
    </row>
    <row r="119" spans="1:12" x14ac:dyDescent="0.2">
      <c r="A119" s="296"/>
      <c r="B119" s="296"/>
      <c r="C119" s="296"/>
      <c r="D119" s="296"/>
      <c r="E119" s="296"/>
      <c r="F119" s="296"/>
      <c r="G119" s="296"/>
      <c r="H119" s="296"/>
      <c r="I119" s="296"/>
      <c r="J119" s="296"/>
      <c r="K119" s="296"/>
      <c r="L119" s="296"/>
    </row>
    <row r="120" spans="1:12" x14ac:dyDescent="0.2">
      <c r="A120" s="296"/>
      <c r="B120" s="296"/>
      <c r="C120" s="296"/>
      <c r="D120" s="296"/>
      <c r="E120" s="296"/>
      <c r="F120" s="296"/>
      <c r="G120" s="296"/>
      <c r="H120" s="296"/>
      <c r="I120" s="296"/>
      <c r="J120" s="296"/>
      <c r="K120" s="296"/>
      <c r="L120" s="296"/>
    </row>
    <row r="121" spans="1:12" x14ac:dyDescent="0.2">
      <c r="A121" s="22"/>
      <c r="B121" s="22"/>
      <c r="C121" s="22"/>
      <c r="D121" s="22"/>
      <c r="E121" s="22"/>
      <c r="F121" s="22"/>
      <c r="G121" s="22"/>
      <c r="H121" s="22"/>
      <c r="I121" s="22"/>
      <c r="J121" s="22"/>
      <c r="K121" s="22"/>
      <c r="L121" s="22"/>
    </row>
  </sheetData>
  <sheetProtection algorithmName="SHA-512" hashValue="qoyulGiHsG+KouMjbHMZKKLD5GUv8vPWHuNzppOLDeCroYVS/z9xjzfKWizvFHbUkY+06E6ONTCGvi2gb55QQg==" saltValue="pmi33ZRBrM8dgO7mXp+Xfg==" spinCount="100000" sheet="1" objects="1" scenarios="1" selectLockedCells="1"/>
  <mergeCells count="44">
    <mergeCell ref="A1:L1"/>
    <mergeCell ref="E54:L54"/>
    <mergeCell ref="A70:C70"/>
    <mergeCell ref="E72:L72"/>
    <mergeCell ref="A58:B58"/>
    <mergeCell ref="K2:L2"/>
    <mergeCell ref="A2:C2"/>
    <mergeCell ref="A23:C23"/>
    <mergeCell ref="D2:H2"/>
    <mergeCell ref="K52:L52"/>
    <mergeCell ref="A25:C25"/>
    <mergeCell ref="A52:D52"/>
    <mergeCell ref="A27:C27"/>
    <mergeCell ref="A50:C50"/>
    <mergeCell ref="K27:L27"/>
    <mergeCell ref="A48:C48"/>
    <mergeCell ref="E70:L70"/>
    <mergeCell ref="A24:C24"/>
    <mergeCell ref="D109:F109"/>
    <mergeCell ref="A73:F73"/>
    <mergeCell ref="E57:L57"/>
    <mergeCell ref="A49:C49"/>
    <mergeCell ref="E76:F76"/>
    <mergeCell ref="A54:B54"/>
    <mergeCell ref="A71:C71"/>
    <mergeCell ref="K109:L109"/>
    <mergeCell ref="K76:L76"/>
    <mergeCell ref="D27:H27"/>
    <mergeCell ref="A56:B56"/>
    <mergeCell ref="E60:L60"/>
    <mergeCell ref="A53:L53"/>
    <mergeCell ref="A55:B55"/>
    <mergeCell ref="A72:C72"/>
    <mergeCell ref="A57:C57"/>
    <mergeCell ref="A113:L120"/>
    <mergeCell ref="A59:B59"/>
    <mergeCell ref="A60:B60"/>
    <mergeCell ref="J74:L74"/>
    <mergeCell ref="E63:L68"/>
    <mergeCell ref="A61:B61"/>
    <mergeCell ref="E59:L59"/>
    <mergeCell ref="C75:D75"/>
    <mergeCell ref="D110:F110"/>
    <mergeCell ref="K110:L110"/>
  </mergeCells>
  <conditionalFormatting sqref="B63:B68">
    <cfRule type="cellIs" dxfId="101" priority="6" stopIfTrue="1" operator="equal">
      <formula>0</formula>
    </cfRule>
  </conditionalFormatting>
  <conditionalFormatting sqref="D4:D22 D29:D47">
    <cfRule type="cellIs" dxfId="100" priority="10" stopIfTrue="1" operator="equal">
      <formula>0</formula>
    </cfRule>
  </conditionalFormatting>
  <conditionalFormatting sqref="D54:D57">
    <cfRule type="cellIs" dxfId="99" priority="8" stopIfTrue="1" operator="equal">
      <formula>0</formula>
    </cfRule>
  </conditionalFormatting>
  <conditionalFormatting sqref="D59:D61">
    <cfRule type="cellIs" dxfId="98" priority="4" stopIfTrue="1" operator="equal">
      <formula>0</formula>
    </cfRule>
  </conditionalFormatting>
  <conditionalFormatting sqref="D63:D68">
    <cfRule type="cellIs" dxfId="97" priority="5" stopIfTrue="1" operator="equal">
      <formula>0</formula>
    </cfRule>
  </conditionalFormatting>
  <conditionalFormatting sqref="D70">
    <cfRule type="cellIs" dxfId="96" priority="1" operator="notEqual">
      <formula>$D$57</formula>
    </cfRule>
  </conditionalFormatting>
  <conditionalFormatting sqref="D70:D72">
    <cfRule type="cellIs" dxfId="95" priority="7" stopIfTrue="1" operator="equal">
      <formula>0</formula>
    </cfRule>
  </conditionalFormatting>
  <conditionalFormatting sqref="D72">
    <cfRule type="cellIs" dxfId="94" priority="2" operator="greaterThan">
      <formula>0</formula>
    </cfRule>
    <cfRule type="cellIs" dxfId="93" priority="3" operator="lessThan">
      <formula>0</formula>
    </cfRule>
  </conditionalFormatting>
  <conditionalFormatting sqref="E55:E56">
    <cfRule type="cellIs" dxfId="92" priority="9" stopIfTrue="1" operator="equal">
      <formula>0</formula>
    </cfRule>
  </conditionalFormatting>
  <pageMargins left="0.23622047244094491" right="0.23622047244094491" top="0.74803149606299213" bottom="0.35433070866141742" header="0.31496062992125978" footer="0.31496062992125978"/>
  <pageSetup paperSize="9" scale="69" fitToHeight="3" orientation="landscape" r:id="rId1"/>
  <headerFooter alignWithMargins="0">
    <oddFooter>&amp;L_x000D_&amp;1#&amp;"Aptos"&amp;9&amp;K000000 For Official Use&amp;C&amp;"Calibri"&amp;9 &amp;K000000_x000D_# SENSITIVE-Commercial</oddFooter>
  </headerFooter>
  <rowBreaks count="2" manualBreakCount="2">
    <brk id="26" max="11" man="1"/>
    <brk id="51"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3012CBA6831442AE20E89C06AD45E1" ma:contentTypeVersion="20" ma:contentTypeDescription="Create a new document." ma:contentTypeScope="" ma:versionID="d050237c2cfa99a2d1621804131d52f9">
  <xsd:schema xmlns:xsd="http://www.w3.org/2001/XMLSchema" xmlns:xs="http://www.w3.org/2001/XMLSchema" xmlns:p="http://schemas.microsoft.com/office/2006/metadata/properties" xmlns:ns2="97812ffb-8b37-484b-bbc4-86dbbd8aa982" xmlns:ns3="98c98598-82c9-4213-91af-2b8a4607704b" targetNamespace="http://schemas.microsoft.com/office/2006/metadata/properties" ma:root="true" ma:fieldsID="eb4a311b9ccce54d404cdc2df776c3e5" ns2:_="" ns3:_="">
    <xsd:import namespace="97812ffb-8b37-484b-bbc4-86dbbd8aa982"/>
    <xsd:import namespace="98c98598-82c9-4213-91af-2b8a4607704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SharedWithUsers" minOccurs="0"/>
                <xsd:element ref="ns2:SharedWithDetails" minOccurs="0"/>
                <xsd:element ref="ns3:MediaServiceLocation" minOccurs="0"/>
                <xsd:element ref="ns3:lcf76f155ced4ddcb4097134ff3c332f" minOccurs="0"/>
                <xsd:element ref="ns2:TaxCatchAll" minOccurs="0"/>
                <xsd:element ref="ns3:siz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12ffb-8b37-484b-bbc4-86dbbd8aa9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1e74e85-dd42-4607-ae61-fc46e5bd336f}" ma:internalName="TaxCatchAll" ma:showField="CatchAllData" ma:web="97812ffb-8b37-484b-bbc4-86dbbd8aa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c98598-82c9-4213-91af-2b8a460770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c9b5fa0-cacf-448e-938d-8dacc2580d58" ma:termSetId="09814cd3-568e-fe90-9814-8d621ff8fb84" ma:anchorId="fba54fb3-c3e1-fe81-a776-ca4b69148c4d" ma:open="true" ma:isKeyword="false">
      <xsd:complexType>
        <xsd:sequence>
          <xsd:element ref="pc:Terms" minOccurs="0" maxOccurs="1"/>
        </xsd:sequence>
      </xsd:complexType>
    </xsd:element>
    <xsd:element name="size" ma:index="27" nillable="true" ma:displayName="size" ma:format="Dropdown" ma:internalName="size"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7812ffb-8b37-484b-bbc4-86dbbd8aa982">2STQE735QWUT-1575022087-441803</_dlc_DocId>
    <_dlc_DocIdUrl xmlns="97812ffb-8b37-484b-bbc4-86dbbd8aa982">
      <Url>https://thesmithfamily.sharepoint.com/sites/VIEW/_layouts/15/DocIdRedir.aspx?ID=2STQE735QWUT-1575022087-441803</Url>
      <Description>2STQE735QWUT-1575022087-441803</Description>
    </_dlc_DocIdUrl>
    <TaxCatchAll xmlns="97812ffb-8b37-484b-bbc4-86dbbd8aa982" xsi:nil="true"/>
    <lcf76f155ced4ddcb4097134ff3c332f xmlns="98c98598-82c9-4213-91af-2b8a4607704b">
      <Terms xmlns="http://schemas.microsoft.com/office/infopath/2007/PartnerControls"/>
    </lcf76f155ced4ddcb4097134ff3c332f>
    <size xmlns="98c98598-82c9-4213-91af-2b8a4607704b" xsi:nil="true"/>
  </documentManagement>
</p:properties>
</file>

<file path=customXml/itemProps1.xml><?xml version="1.0" encoding="utf-8"?>
<ds:datastoreItem xmlns:ds="http://schemas.openxmlformats.org/officeDocument/2006/customXml" ds:itemID="{B9D6D748-13D3-4568-9180-CE8478AE3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12ffb-8b37-484b-bbc4-86dbbd8aa982"/>
    <ds:schemaRef ds:uri="98c98598-82c9-4213-91af-2b8a46077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BBEA59-564F-4957-B324-A793D3A55F74}">
  <ds:schemaRefs>
    <ds:schemaRef ds:uri="http://schemas.microsoft.com/sharepoint/events"/>
  </ds:schemaRefs>
</ds:datastoreItem>
</file>

<file path=customXml/itemProps3.xml><?xml version="1.0" encoding="utf-8"?>
<ds:datastoreItem xmlns:ds="http://schemas.openxmlformats.org/officeDocument/2006/customXml" ds:itemID="{2B342958-BBE9-424D-8D6E-40227BBFFBB2}">
  <ds:schemaRefs>
    <ds:schemaRef ds:uri="http://schemas.microsoft.com/sharepoint/v3/contenttype/forms"/>
  </ds:schemaRefs>
</ds:datastoreItem>
</file>

<file path=customXml/itemProps4.xml><?xml version="1.0" encoding="utf-8"?>
<ds:datastoreItem xmlns:ds="http://schemas.openxmlformats.org/officeDocument/2006/customXml" ds:itemID="{DF8554B7-5BA0-4CC7-A54A-E0D8F6866611}">
  <ds:schemaRefs>
    <ds:schemaRef ds:uri="http://purl.org/dc/dcmitype/"/>
    <ds:schemaRef ds:uri="http://purl.org/dc/terms/"/>
    <ds:schemaRef ds:uri="http://www.w3.org/XML/1998/namespace"/>
    <ds:schemaRef ds:uri="http://purl.org/dc/elements/1.1/"/>
    <ds:schemaRef ds:uri="97812ffb-8b37-484b-bbc4-86dbbd8aa982"/>
    <ds:schemaRef ds:uri="http://schemas.microsoft.com/office/2006/documentManagement/types"/>
    <ds:schemaRef ds:uri="http://schemas.microsoft.com/office/infopath/2007/PartnerControls"/>
    <ds:schemaRef ds:uri="http://schemas.openxmlformats.org/package/2006/metadata/core-properties"/>
    <ds:schemaRef ds:uri="98c98598-82c9-4213-91af-2b8a4607704b"/>
    <ds:schemaRef ds:uri="http://schemas.microsoft.com/office/2006/metadata/properties"/>
  </ds:schemaRefs>
</ds:datastoreItem>
</file>

<file path=docMetadata/LabelInfo.xml><?xml version="1.0" encoding="utf-8"?>
<clbl:labelList xmlns:clbl="http://schemas.microsoft.com/office/2020/mipLabelMetadata">
  <clbl:label id="{7a63188c-bebd-49c4-b8eb-d7cec6a4aff9}" enabled="1" method="Standard" siteId="{6a1de9dc-cbe2-4c9f-82aa-4f7dd7af647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Sample</vt:lpstr>
      <vt:lpstr>Glossary</vt:lpstr>
      <vt:lpstr>Cheques</vt:lpstr>
      <vt:lpstr>Club Details</vt:lpstr>
      <vt:lpstr>Jan</vt:lpstr>
      <vt:lpstr>Feb</vt:lpstr>
      <vt:lpstr>March</vt:lpstr>
      <vt:lpstr>Apr</vt:lpstr>
      <vt:lpstr>May</vt:lpstr>
      <vt:lpstr>Jun</vt:lpstr>
      <vt:lpstr>Jul</vt:lpstr>
      <vt:lpstr>Aug</vt:lpstr>
      <vt:lpstr>Sep</vt:lpstr>
      <vt:lpstr>Oct</vt:lpstr>
      <vt:lpstr>Nov</vt:lpstr>
      <vt:lpstr>Dec</vt:lpstr>
      <vt:lpstr>Income-Expenditure</vt:lpstr>
      <vt:lpstr>Submit for Annual Audit</vt:lpstr>
      <vt:lpstr>Apr!Print_Area</vt:lpstr>
      <vt:lpstr>Aug!Print_Area</vt:lpstr>
      <vt:lpstr>Cheques!Print_Area</vt:lpstr>
      <vt:lpstr>'Club Details'!Print_Area</vt:lpstr>
      <vt:lpstr>Dec!Print_Area</vt:lpstr>
      <vt:lpstr>Feb!Print_Area</vt:lpstr>
      <vt:lpstr>Glossary!Print_Area</vt:lpstr>
      <vt:lpstr>'Income-Expenditure'!Print_Area</vt:lpstr>
      <vt:lpstr>Introduction!Print_Area</vt:lpstr>
      <vt:lpstr>Jan!Print_Area</vt:lpstr>
      <vt:lpstr>Jul!Print_Area</vt:lpstr>
      <vt:lpstr>Jun!Print_Area</vt:lpstr>
      <vt:lpstr>March!Print_Area</vt:lpstr>
      <vt:lpstr>May!Print_Area</vt:lpstr>
      <vt:lpstr>Nov!Print_Area</vt:lpstr>
      <vt:lpstr>Oct!Print_Area</vt:lpstr>
      <vt:lpstr>Sample!Print_Area</vt:lpstr>
      <vt:lpstr>Sep!Print_Area</vt:lpstr>
      <vt:lpstr>'Submit for Annual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robertm</dc:creator>
  <cp:lastModifiedBy>Rebecca Crofts</cp:lastModifiedBy>
  <cp:lastPrinted>2026-01-12T06:58:09Z</cp:lastPrinted>
  <dcterms:created xsi:type="dcterms:W3CDTF">2008-02-01T01:12:02Z</dcterms:created>
  <dcterms:modified xsi:type="dcterms:W3CDTF">2026-02-03T04:26:23Z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0x010100C83012CBA6831442AE20E89C06AD45E1</vt:lpwstr>
  </property>
  <property fmtid="{D5CDD505-2E9C-101B-9397-08002B2CF9AE}" pid="3" name="Order">
    <vt:r8>11507200</vt:r8>
  </property>
  <property fmtid="{D5CDD505-2E9C-101B-9397-08002B2CF9AE}" pid="4" name="_dlc_DocIdItemGuid">
    <vt:lpwstr>611fee22-2257-4adb-9ad5-547863e2462e</vt:lpwstr>
  </property>
  <property fmtid="{D5CDD505-2E9C-101B-9397-08002B2CF9AE}" pid="5" name="MediaServiceImageTags">
    <vt:lpwstr/>
  </property>
</Properties>
</file>